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2515" windowHeight="10815" activeTab="2"/>
  </bookViews>
  <sheets>
    <sheet name="Ej. 1" sheetId="5" r:id="rId1"/>
    <sheet name="Ej. 1 Bis" sheetId="6" r:id="rId2"/>
    <sheet name="Ej. 1 BisBis" sheetId="8" r:id="rId3"/>
  </sheets>
  <calcPr calcId="145621"/>
</workbook>
</file>

<file path=xl/calcChain.xml><?xml version="1.0" encoding="utf-8"?>
<calcChain xmlns="http://schemas.openxmlformats.org/spreadsheetml/2006/main">
  <c r="M22" i="5" l="1"/>
  <c r="B9" i="8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M90" i="8" s="1"/>
  <c r="M51" i="8"/>
  <c r="M76" i="8" l="1"/>
  <c r="M84" i="8"/>
  <c r="M72" i="8"/>
  <c r="M80" i="8"/>
  <c r="M88" i="8"/>
  <c r="M73" i="8"/>
  <c r="M81" i="8"/>
  <c r="M89" i="8"/>
  <c r="M74" i="8"/>
  <c r="M82" i="8"/>
  <c r="M75" i="8"/>
  <c r="M83" i="8"/>
  <c r="M77" i="8"/>
  <c r="M85" i="8"/>
  <c r="M70" i="8"/>
  <c r="M78" i="8"/>
  <c r="M86" i="8"/>
  <c r="M71" i="8"/>
  <c r="M79" i="8"/>
  <c r="M87" i="8"/>
  <c r="AV44" i="8"/>
  <c r="AV45" i="8"/>
  <c r="AV46" i="8"/>
  <c r="AV21" i="8"/>
  <c r="AV22" i="8"/>
  <c r="AV28" i="8"/>
  <c r="AV29" i="8"/>
  <c r="AV12" i="8"/>
  <c r="AV30" i="8"/>
  <c r="AV13" i="8"/>
  <c r="AV36" i="8"/>
  <c r="AV14" i="8"/>
  <c r="AV37" i="8"/>
  <c r="AV20" i="8"/>
  <c r="AV38" i="8"/>
  <c r="AV15" i="8"/>
  <c r="AV23" i="8"/>
  <c r="AV31" i="8"/>
  <c r="AV39" i="8"/>
  <c r="AV16" i="8"/>
  <c r="AV24" i="8"/>
  <c r="AV32" i="8"/>
  <c r="AV40" i="8"/>
  <c r="AV9" i="8"/>
  <c r="E8" i="8" s="1" a="1"/>
  <c r="E8" i="8" s="1"/>
  <c r="AV17" i="8"/>
  <c r="AV25" i="8"/>
  <c r="AV33" i="8"/>
  <c r="AV41" i="8"/>
  <c r="AV10" i="8"/>
  <c r="AV18" i="8"/>
  <c r="AV26" i="8"/>
  <c r="AV34" i="8"/>
  <c r="AV42" i="8"/>
  <c r="AV11" i="8"/>
  <c r="AV19" i="8"/>
  <c r="AV27" i="8"/>
  <c r="AV35" i="8"/>
  <c r="AV43" i="8"/>
  <c r="M53" i="8"/>
  <c r="M52" i="8"/>
  <c r="E8" i="6" a="1"/>
  <c r="E10" i="6" s="1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B9" i="6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M50" i="6" s="1"/>
  <c r="B9" i="5"/>
  <c r="M23" i="5" l="1"/>
  <c r="R9" i="5"/>
  <c r="E28" i="8"/>
  <c r="E19" i="8"/>
  <c r="E10" i="8"/>
  <c r="E36" i="8"/>
  <c r="E47" i="8"/>
  <c r="E32" i="8"/>
  <c r="E17" i="8"/>
  <c r="E14" i="8"/>
  <c r="E42" i="8"/>
  <c r="E22" i="8"/>
  <c r="E40" i="8"/>
  <c r="E25" i="8"/>
  <c r="E38" i="8"/>
  <c r="E11" i="8"/>
  <c r="E46" i="8"/>
  <c r="E27" i="8"/>
  <c r="E33" i="8"/>
  <c r="E15" i="8"/>
  <c r="E35" i="8"/>
  <c r="E23" i="8"/>
  <c r="E43" i="8"/>
  <c r="E41" i="8"/>
  <c r="E31" i="8"/>
  <c r="E12" i="8"/>
  <c r="E39" i="8"/>
  <c r="E44" i="8"/>
  <c r="E20" i="8"/>
  <c r="E18" i="8"/>
  <c r="E21" i="8"/>
  <c r="E16" i="8"/>
  <c r="E30" i="8"/>
  <c r="E13" i="8"/>
  <c r="E26" i="8"/>
  <c r="E29" i="8"/>
  <c r="E24" i="8"/>
  <c r="E9" i="8"/>
  <c r="E37" i="8"/>
  <c r="E34" i="8"/>
  <c r="E45" i="8"/>
  <c r="M54" i="8"/>
  <c r="E17" i="6"/>
  <c r="E8" i="6"/>
  <c r="E23" i="6"/>
  <c r="E15" i="6"/>
  <c r="E27" i="6"/>
  <c r="E25" i="6"/>
  <c r="E9" i="6"/>
  <c r="E24" i="6"/>
  <c r="E16" i="6"/>
  <c r="E22" i="6"/>
  <c r="E14" i="6"/>
  <c r="E21" i="6"/>
  <c r="E13" i="6"/>
  <c r="E20" i="6"/>
  <c r="E12" i="6"/>
  <c r="E19" i="6"/>
  <c r="E11" i="6"/>
  <c r="E26" i="6"/>
  <c r="E18" i="6"/>
  <c r="B10" i="5"/>
  <c r="M40" i="6"/>
  <c r="M36" i="6"/>
  <c r="M34" i="6"/>
  <c r="M33" i="6"/>
  <c r="M32" i="6"/>
  <c r="M31" i="6"/>
  <c r="R10" i="5" l="1"/>
  <c r="M24" i="5"/>
  <c r="M55" i="8"/>
  <c r="M37" i="6"/>
  <c r="M41" i="6"/>
  <c r="M38" i="6"/>
  <c r="M35" i="6"/>
  <c r="M39" i="6"/>
  <c r="B11" i="5"/>
  <c r="M25" i="5" l="1"/>
  <c r="R11" i="5"/>
  <c r="M56" i="8"/>
  <c r="M42" i="6"/>
  <c r="B12" i="5"/>
  <c r="M26" i="5" l="1"/>
  <c r="R12" i="5"/>
  <c r="M57" i="8"/>
  <c r="M43" i="6"/>
  <c r="B13" i="5"/>
  <c r="M27" i="5" l="1"/>
  <c r="R13" i="5"/>
  <c r="M58" i="8"/>
  <c r="M44" i="6"/>
  <c r="B14" i="5"/>
  <c r="M28" i="5" l="1"/>
  <c r="R14" i="5"/>
  <c r="M59" i="8"/>
  <c r="M45" i="6"/>
  <c r="B15" i="5"/>
  <c r="R15" i="5" l="1"/>
  <c r="M29" i="5"/>
  <c r="M60" i="8"/>
  <c r="M46" i="6"/>
  <c r="B16" i="5"/>
  <c r="B17" i="5" l="1"/>
  <c r="M31" i="5" s="1"/>
  <c r="M30" i="5"/>
  <c r="R16" i="5"/>
  <c r="E8" i="5" s="1" a="1"/>
  <c r="E16" i="5" s="1"/>
  <c r="M61" i="8"/>
  <c r="M47" i="6"/>
  <c r="E9" i="5" l="1"/>
  <c r="E11" i="5"/>
  <c r="E8" i="5"/>
  <c r="E12" i="5"/>
  <c r="E13" i="5"/>
  <c r="E17" i="5"/>
  <c r="E14" i="5"/>
  <c r="E10" i="5"/>
  <c r="E15" i="5"/>
  <c r="M62" i="8"/>
  <c r="M48" i="6"/>
  <c r="M63" i="8" l="1"/>
  <c r="M49" i="6"/>
  <c r="M64" i="8" l="1"/>
  <c r="M65" i="8" l="1"/>
  <c r="M66" i="8" l="1"/>
  <c r="M67" i="8" l="1"/>
  <c r="M68" i="8" l="1"/>
  <c r="M69" i="8" l="1"/>
</calcChain>
</file>

<file path=xl/sharedStrings.xml><?xml version="1.0" encoding="utf-8"?>
<sst xmlns="http://schemas.openxmlformats.org/spreadsheetml/2006/main" count="200" uniqueCount="24">
  <si>
    <t>=</t>
  </si>
  <si>
    <t>Solución numérica</t>
  </si>
  <si>
    <t>Solución analítica</t>
  </si>
  <si>
    <t>EDP:</t>
  </si>
  <si>
    <t>CC:</t>
  </si>
  <si>
    <t>u(0) = 1</t>
  </si>
  <si>
    <t>=&gt;</t>
  </si>
  <si>
    <t>Nota:</t>
  </si>
  <si>
    <t>Error</t>
  </si>
  <si>
    <r>
      <t>x</t>
    </r>
    <r>
      <rPr>
        <b/>
        <vertAlign val="subscript"/>
        <sz val="14"/>
        <color theme="1"/>
        <rFont val="Calibri"/>
        <family val="2"/>
        <scheme val="minor"/>
      </rPr>
      <t>i</t>
    </r>
  </si>
  <si>
    <r>
      <t>u</t>
    </r>
    <r>
      <rPr>
        <b/>
        <vertAlign val="subscript"/>
        <sz val="14"/>
        <color theme="1"/>
        <rFont val="Calibri"/>
        <family val="2"/>
        <scheme val="minor"/>
      </rPr>
      <t>i</t>
    </r>
  </si>
  <si>
    <r>
      <t>u</t>
    </r>
    <r>
      <rPr>
        <b/>
        <vertAlign val="superscript"/>
        <sz val="14"/>
        <color theme="1"/>
        <rFont val="Calibri"/>
        <family val="2"/>
        <scheme val="minor"/>
      </rPr>
      <t>h</t>
    </r>
    <r>
      <rPr>
        <b/>
        <vertAlign val="subscript"/>
        <sz val="14"/>
        <color theme="1"/>
        <rFont val="Calibri"/>
        <family val="2"/>
        <scheme val="minor"/>
      </rPr>
      <t>i</t>
    </r>
  </si>
  <si>
    <r>
      <t>u</t>
    </r>
    <r>
      <rPr>
        <b/>
        <vertAlign val="subscript"/>
        <sz val="14"/>
        <color theme="1"/>
        <rFont val="Calibri"/>
        <family val="2"/>
        <scheme val="minor"/>
      </rPr>
      <t>i</t>
    </r>
    <r>
      <rPr>
        <b/>
        <sz val="14"/>
        <color theme="1"/>
        <rFont val="Calibri"/>
        <family val="2"/>
        <scheme val="minor"/>
      </rPr>
      <t xml:space="preserve"> - u</t>
    </r>
    <r>
      <rPr>
        <b/>
        <vertAlign val="superscript"/>
        <sz val="14"/>
        <color theme="1"/>
        <rFont val="Calibri"/>
        <family val="2"/>
        <scheme val="minor"/>
      </rPr>
      <t>h</t>
    </r>
    <r>
      <rPr>
        <b/>
        <vertAlign val="subscript"/>
        <sz val="14"/>
        <color theme="1"/>
        <rFont val="Calibri"/>
        <family val="2"/>
        <scheme val="minor"/>
      </rPr>
      <t>i</t>
    </r>
  </si>
  <si>
    <r>
      <t>u</t>
    </r>
    <r>
      <rPr>
        <vertAlign val="subscript"/>
        <sz val="14"/>
        <color theme="1"/>
        <rFont val="Calibri"/>
        <family val="2"/>
        <scheme val="minor"/>
      </rPr>
      <t>x</t>
    </r>
    <r>
      <rPr>
        <sz val="14"/>
        <color theme="1"/>
        <rFont val="Calibri"/>
        <family val="2"/>
        <scheme val="minor"/>
      </rPr>
      <t xml:space="preserve"> = x</t>
    </r>
  </si>
  <si>
    <t>u(x) = ¿?</t>
  </si>
  <si>
    <t>u(1) = 2</t>
  </si>
  <si>
    <t>h = 1/9</t>
  </si>
  <si>
    <t>¿?</t>
  </si>
  <si>
    <r>
      <t xml:space="preserve">h = 1/19 </t>
    </r>
    <r>
      <rPr>
        <sz val="14"/>
        <color theme="1"/>
        <rFont val="Calibri"/>
        <family val="2"/>
      </rPr>
      <t>≈ la mitad que en el caso anterior, pero el error global de convergencia no parece haber disminuido</t>
    </r>
  </si>
  <si>
    <r>
      <t>u</t>
    </r>
    <r>
      <rPr>
        <vertAlign val="subscript"/>
        <sz val="14"/>
        <color theme="1"/>
        <rFont val="Calibri"/>
        <family val="2"/>
        <scheme val="minor"/>
      </rPr>
      <t>xxx</t>
    </r>
    <r>
      <rPr>
        <sz val="14"/>
        <color theme="1"/>
        <rFont val="Calibri"/>
        <family val="2"/>
        <scheme val="minor"/>
      </rPr>
      <t xml:space="preserve"> =</t>
    </r>
    <r>
      <rPr>
        <sz val="14"/>
        <color theme="1"/>
        <rFont val="Calibri"/>
        <family val="2"/>
      </rPr>
      <t xml:space="preserve"> </t>
    </r>
    <r>
      <rPr>
        <sz val="14"/>
        <color theme="1"/>
        <rFont val="Calibri"/>
        <family val="2"/>
        <scheme val="minor"/>
      </rPr>
      <t>0  =&gt;  El error local de truncamiento es</t>
    </r>
    <r>
      <rPr>
        <sz val="14"/>
        <color theme="1"/>
        <rFont val="Calibri"/>
        <family val="2"/>
      </rPr>
      <t xml:space="preserve"> </t>
    </r>
    <r>
      <rPr>
        <sz val="14"/>
        <color theme="1"/>
        <rFont val="Calibri"/>
        <family val="2"/>
        <scheme val="minor"/>
      </rPr>
      <t>0 =&gt; La solución numérica debería ser exacta pero no lo parece</t>
    </r>
  </si>
  <si>
    <t xml:space="preserve">                   [se elige n=19 y no n=20, que sería más cómodo, porque con n par la matriz sale singular]</t>
  </si>
  <si>
    <t xml:space="preserve">                   [se elige n=9 y no n=10, que sería más cómodo, porque con n par la matriz sale singular]</t>
  </si>
  <si>
    <r>
      <t xml:space="preserve">h = 1/39 </t>
    </r>
    <r>
      <rPr>
        <sz val="14"/>
        <color theme="1"/>
        <rFont val="Calibri"/>
        <family val="2"/>
      </rPr>
      <t>≈ la mitad que en el caso anterior, pero el error global de convergencia no parece haber disminuido</t>
    </r>
  </si>
  <si>
    <t xml:space="preserve">                   [se elige n=39 y no n=40, que sería más cómodo, porque con n par la matriz sale singular]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</si>
</sst>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</font>
    <font>
      <b/>
      <vertAlign val="superscript"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0" fillId="2" borderId="11" xfId="0" applyFill="1" applyBorder="1"/>
    <xf numFmtId="0" fontId="7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0" fillId="2" borderId="7" xfId="0" applyFill="1" applyBorder="1"/>
    <xf numFmtId="0" fontId="4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0" fillId="2" borderId="5" xfId="0" applyFill="1" applyBorder="1"/>
    <xf numFmtId="0" fontId="0" fillId="3" borderId="0" xfId="0" applyFill="1"/>
    <xf numFmtId="0" fontId="2" fillId="3" borderId="0" xfId="0" applyFont="1" applyFill="1"/>
    <xf numFmtId="0" fontId="0" fillId="0" borderId="0" xfId="0" applyFont="1"/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3" xfId="0" applyNumberFormat="1" applyBorder="1" applyAlignment="1"/>
    <xf numFmtId="164" fontId="0" fillId="0" borderId="8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4" xfId="0" applyNumberFormat="1" applyBorder="1" applyAlignment="1"/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9" xfId="0" applyBorder="1" applyAlignment="1"/>
    <xf numFmtId="164" fontId="0" fillId="0" borderId="12" xfId="0" applyNumberFormat="1" applyBorder="1" applyAlignment="1">
      <alignment horizontal="center"/>
    </xf>
    <xf numFmtId="164" fontId="0" fillId="0" borderId="12" xfId="0" applyNumberFormat="1" applyBorder="1" applyAlignment="1"/>
    <xf numFmtId="0" fontId="0" fillId="0" borderId="12" xfId="0" applyBorder="1" applyAlignme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Sol. Aproximada</c:v>
          </c:tx>
          <c:xVal>
            <c:numRef>
              <c:f>'Ej. 1'!$B$8:$B$17</c:f>
              <c:numCache>
                <c:formatCode>0,000,000</c:formatCode>
                <c:ptCount val="10"/>
                <c:pt idx="0">
                  <c:v>0</c:v>
                </c:pt>
                <c:pt idx="1">
                  <c:v>0.1111111111111111</c:v>
                </c:pt>
                <c:pt idx="2">
                  <c:v>0.22222222222222221</c:v>
                </c:pt>
                <c:pt idx="3">
                  <c:v>0.33333333333333331</c:v>
                </c:pt>
                <c:pt idx="4">
                  <c:v>0.44444444444444442</c:v>
                </c:pt>
                <c:pt idx="5">
                  <c:v>0.55555555555555558</c:v>
                </c:pt>
                <c:pt idx="6">
                  <c:v>0.66666666666666674</c:v>
                </c:pt>
                <c:pt idx="7">
                  <c:v>0.7777777777777779</c:v>
                </c:pt>
                <c:pt idx="8">
                  <c:v>0.88888888888888906</c:v>
                </c:pt>
                <c:pt idx="9">
                  <c:v>1.0000000000000002</c:v>
                </c:pt>
              </c:numCache>
            </c:numRef>
          </c:xVal>
          <c:yVal>
            <c:numRef>
              <c:f>'Ej. 1'!$E$8:$E$17</c:f>
              <c:numCache>
                <c:formatCode>0,000,000</c:formatCode>
                <c:ptCount val="10"/>
                <c:pt idx="0">
                  <c:v>1</c:v>
                </c:pt>
                <c:pt idx="1">
                  <c:v>1.5061728395061729</c:v>
                </c:pt>
                <c:pt idx="2">
                  <c:v>1.0246913580246915</c:v>
                </c:pt>
                <c:pt idx="3">
                  <c:v>1.5555555555555556</c:v>
                </c:pt>
                <c:pt idx="4">
                  <c:v>1.0987654320987654</c:v>
                </c:pt>
                <c:pt idx="5">
                  <c:v>1.654320987654321</c:v>
                </c:pt>
                <c:pt idx="6">
                  <c:v>1.2222222222222223</c:v>
                </c:pt>
                <c:pt idx="7">
                  <c:v>1.8024691358024691</c:v>
                </c:pt>
                <c:pt idx="8">
                  <c:v>1.3950617283950619</c:v>
                </c:pt>
                <c:pt idx="9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333696"/>
        <c:axId val="278339584"/>
      </c:scatterChart>
      <c:valAx>
        <c:axId val="278333696"/>
        <c:scaling>
          <c:orientation val="minMax"/>
          <c:max val="1"/>
        </c:scaling>
        <c:delete val="0"/>
        <c:axPos val="b"/>
        <c:numFmt formatCode="#,##0.00" sourceLinked="0"/>
        <c:majorTickMark val="out"/>
        <c:minorTickMark val="none"/>
        <c:tickLblPos val="nextTo"/>
        <c:crossAx val="278339584"/>
        <c:crosses val="autoZero"/>
        <c:crossBetween val="midCat"/>
        <c:majorUnit val="0.1"/>
        <c:minorUnit val="1.0000000000000002E-2"/>
      </c:valAx>
      <c:valAx>
        <c:axId val="278339584"/>
        <c:scaling>
          <c:orientation val="minMax"/>
          <c:max val="2"/>
          <c:min val="1"/>
        </c:scaling>
        <c:delete val="0"/>
        <c:axPos val="l"/>
        <c:numFmt formatCode="#,##0.00" sourceLinked="0"/>
        <c:majorTickMark val="out"/>
        <c:minorTickMark val="none"/>
        <c:tickLblPos val="nextTo"/>
        <c:crossAx val="27833369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Sol. Aproximada</c:v>
          </c:tx>
          <c:xVal>
            <c:numRef>
              <c:f>'Ej. 1 Bis'!$B$8:$B$27</c:f>
              <c:numCache>
                <c:formatCode>0,000,000</c:formatCode>
                <c:ptCount val="20"/>
                <c:pt idx="0">
                  <c:v>0</c:v>
                </c:pt>
                <c:pt idx="1">
                  <c:v>5.2631578947368418E-2</c:v>
                </c:pt>
                <c:pt idx="2">
                  <c:v>0.10526315789473684</c:v>
                </c:pt>
                <c:pt idx="3">
                  <c:v>0.15789473684210525</c:v>
                </c:pt>
                <c:pt idx="4">
                  <c:v>0.21052631578947367</c:v>
                </c:pt>
                <c:pt idx="5">
                  <c:v>0.26315789473684209</c:v>
                </c:pt>
                <c:pt idx="6">
                  <c:v>0.31578947368421051</c:v>
                </c:pt>
                <c:pt idx="7">
                  <c:v>0.36842105263157893</c:v>
                </c:pt>
                <c:pt idx="8">
                  <c:v>0.42105263157894735</c:v>
                </c:pt>
                <c:pt idx="9">
                  <c:v>0.47368421052631576</c:v>
                </c:pt>
                <c:pt idx="10">
                  <c:v>0.52631578947368418</c:v>
                </c:pt>
                <c:pt idx="11">
                  <c:v>0.57894736842105265</c:v>
                </c:pt>
                <c:pt idx="12">
                  <c:v>0.63157894736842102</c:v>
                </c:pt>
                <c:pt idx="13">
                  <c:v>0.68421052631578938</c:v>
                </c:pt>
                <c:pt idx="14">
                  <c:v>0.73684210526315774</c:v>
                </c:pt>
                <c:pt idx="15">
                  <c:v>0.78947368421052611</c:v>
                </c:pt>
                <c:pt idx="16">
                  <c:v>0.84210526315789447</c:v>
                </c:pt>
                <c:pt idx="17">
                  <c:v>0.89473684210526283</c:v>
                </c:pt>
                <c:pt idx="18">
                  <c:v>0.94736842105263119</c:v>
                </c:pt>
                <c:pt idx="19">
                  <c:v>0.99999999999999956</c:v>
                </c:pt>
              </c:numCache>
            </c:numRef>
          </c:xVal>
          <c:yVal>
            <c:numRef>
              <c:f>'Ej. 1 Bis'!$E$8:$E$27</c:f>
              <c:numCache>
                <c:formatCode>0,000,000</c:formatCode>
                <c:ptCount val="20"/>
                <c:pt idx="0">
                  <c:v>1</c:v>
                </c:pt>
                <c:pt idx="1">
                  <c:v>1.5013850415512466</c:v>
                </c:pt>
                <c:pt idx="2">
                  <c:v>1.0055401662049861</c:v>
                </c:pt>
                <c:pt idx="3">
                  <c:v>1.5124653739612191</c:v>
                </c:pt>
                <c:pt idx="4">
                  <c:v>1.0221606648199446</c:v>
                </c:pt>
                <c:pt idx="5">
                  <c:v>1.5346260387811634</c:v>
                </c:pt>
                <c:pt idx="6">
                  <c:v>1.0498614958448753</c:v>
                </c:pt>
                <c:pt idx="7">
                  <c:v>1.5678670360110805</c:v>
                </c:pt>
                <c:pt idx="8">
                  <c:v>1.0886426592797784</c:v>
                </c:pt>
                <c:pt idx="9">
                  <c:v>1.6121883656509697</c:v>
                </c:pt>
                <c:pt idx="10">
                  <c:v>1.1385041551246537</c:v>
                </c:pt>
                <c:pt idx="11">
                  <c:v>1.6675900277008311</c:v>
                </c:pt>
                <c:pt idx="12">
                  <c:v>1.1994459833795015</c:v>
                </c:pt>
                <c:pt idx="13">
                  <c:v>1.7340720221606649</c:v>
                </c:pt>
                <c:pt idx="14">
                  <c:v>1.2714681440443214</c:v>
                </c:pt>
                <c:pt idx="15">
                  <c:v>1.8116343490304709</c:v>
                </c:pt>
                <c:pt idx="16">
                  <c:v>1.3545706371191135</c:v>
                </c:pt>
                <c:pt idx="17">
                  <c:v>1.9002770083102494</c:v>
                </c:pt>
                <c:pt idx="18">
                  <c:v>1.4487534626038781</c:v>
                </c:pt>
                <c:pt idx="19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384640"/>
        <c:axId val="278386176"/>
      </c:scatterChart>
      <c:valAx>
        <c:axId val="278384640"/>
        <c:scaling>
          <c:orientation val="minMax"/>
          <c:max val="1"/>
        </c:scaling>
        <c:delete val="0"/>
        <c:axPos val="b"/>
        <c:numFmt formatCode="#,##0.00" sourceLinked="0"/>
        <c:majorTickMark val="out"/>
        <c:minorTickMark val="none"/>
        <c:tickLblPos val="nextTo"/>
        <c:crossAx val="278386176"/>
        <c:crosses val="autoZero"/>
        <c:crossBetween val="midCat"/>
        <c:majorUnit val="0.1"/>
        <c:minorUnit val="1.0000000000000002E-2"/>
      </c:valAx>
      <c:valAx>
        <c:axId val="278386176"/>
        <c:scaling>
          <c:orientation val="minMax"/>
          <c:max val="2"/>
          <c:min val="1"/>
        </c:scaling>
        <c:delete val="0"/>
        <c:axPos val="l"/>
        <c:numFmt formatCode="#,##0.00" sourceLinked="0"/>
        <c:majorTickMark val="out"/>
        <c:minorTickMark val="none"/>
        <c:tickLblPos val="nextTo"/>
        <c:crossAx val="27838464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Sol. Aproximada</c:v>
          </c:tx>
          <c:xVal>
            <c:numRef>
              <c:f>'Ej. 1 BisBis'!$B$8:$B$47</c:f>
              <c:numCache>
                <c:formatCode>0,000,000</c:formatCode>
                <c:ptCount val="40"/>
                <c:pt idx="0">
                  <c:v>0</c:v>
                </c:pt>
                <c:pt idx="1">
                  <c:v>2.564102564102564E-2</c:v>
                </c:pt>
                <c:pt idx="2">
                  <c:v>5.128205128205128E-2</c:v>
                </c:pt>
                <c:pt idx="3">
                  <c:v>7.6923076923076927E-2</c:v>
                </c:pt>
                <c:pt idx="4">
                  <c:v>0.10256410256410256</c:v>
                </c:pt>
                <c:pt idx="5">
                  <c:v>0.12820512820512819</c:v>
                </c:pt>
                <c:pt idx="6">
                  <c:v>0.15384615384615383</c:v>
                </c:pt>
                <c:pt idx="7">
                  <c:v>0.17948717948717946</c:v>
                </c:pt>
                <c:pt idx="8">
                  <c:v>0.20512820512820509</c:v>
                </c:pt>
                <c:pt idx="9">
                  <c:v>0.23076923076923073</c:v>
                </c:pt>
                <c:pt idx="10">
                  <c:v>0.25641025641025639</c:v>
                </c:pt>
                <c:pt idx="11">
                  <c:v>0.28205128205128205</c:v>
                </c:pt>
                <c:pt idx="12">
                  <c:v>0.30769230769230771</c:v>
                </c:pt>
                <c:pt idx="13">
                  <c:v>0.33333333333333337</c:v>
                </c:pt>
                <c:pt idx="14">
                  <c:v>0.35897435897435903</c:v>
                </c:pt>
                <c:pt idx="15">
                  <c:v>0.38461538461538469</c:v>
                </c:pt>
                <c:pt idx="16">
                  <c:v>0.41025641025641035</c:v>
                </c:pt>
                <c:pt idx="17">
                  <c:v>0.43589743589743601</c:v>
                </c:pt>
                <c:pt idx="18">
                  <c:v>0.46153846153846168</c:v>
                </c:pt>
                <c:pt idx="19">
                  <c:v>0.48717948717948734</c:v>
                </c:pt>
                <c:pt idx="20">
                  <c:v>0.512820512820513</c:v>
                </c:pt>
                <c:pt idx="21">
                  <c:v>0.53846153846153866</c:v>
                </c:pt>
                <c:pt idx="22">
                  <c:v>0.56410256410256432</c:v>
                </c:pt>
                <c:pt idx="23">
                  <c:v>0.58974358974358998</c:v>
                </c:pt>
                <c:pt idx="24">
                  <c:v>0.61538461538461564</c:v>
                </c:pt>
                <c:pt idx="25">
                  <c:v>0.6410256410256413</c:v>
                </c:pt>
                <c:pt idx="26">
                  <c:v>0.66666666666666696</c:v>
                </c:pt>
                <c:pt idx="27">
                  <c:v>0.69230769230769262</c:v>
                </c:pt>
                <c:pt idx="28">
                  <c:v>0.71794871794871828</c:v>
                </c:pt>
                <c:pt idx="29">
                  <c:v>0.74358974358974395</c:v>
                </c:pt>
                <c:pt idx="30">
                  <c:v>0.76923076923076961</c:v>
                </c:pt>
                <c:pt idx="31">
                  <c:v>0.79487179487179527</c:v>
                </c:pt>
                <c:pt idx="32">
                  <c:v>0.82051282051282093</c:v>
                </c:pt>
                <c:pt idx="33">
                  <c:v>0.84615384615384659</c:v>
                </c:pt>
                <c:pt idx="34">
                  <c:v>0.87179487179487225</c:v>
                </c:pt>
                <c:pt idx="35">
                  <c:v>0.89743589743589791</c:v>
                </c:pt>
                <c:pt idx="36">
                  <c:v>0.92307692307692357</c:v>
                </c:pt>
                <c:pt idx="37">
                  <c:v>0.94871794871794923</c:v>
                </c:pt>
                <c:pt idx="38">
                  <c:v>0.97435897435897489</c:v>
                </c:pt>
                <c:pt idx="39">
                  <c:v>1.0000000000000004</c:v>
                </c:pt>
              </c:numCache>
            </c:numRef>
          </c:xVal>
          <c:yVal>
            <c:numRef>
              <c:f>'Ej. 1 BisBis'!$E$8:$E$47</c:f>
              <c:numCache>
                <c:formatCode>0,000,000</c:formatCode>
                <c:ptCount val="40"/>
                <c:pt idx="0">
                  <c:v>1</c:v>
                </c:pt>
                <c:pt idx="1">
                  <c:v>1.5003287310979616</c:v>
                </c:pt>
                <c:pt idx="2">
                  <c:v>1.0013149243918475</c:v>
                </c:pt>
                <c:pt idx="3">
                  <c:v>1.5029585798816565</c:v>
                </c:pt>
                <c:pt idx="4">
                  <c:v>1.00525969756739</c:v>
                </c:pt>
                <c:pt idx="5">
                  <c:v>1.5082182774490465</c:v>
                </c:pt>
                <c:pt idx="6">
                  <c:v>1.0118343195266273</c:v>
                </c:pt>
                <c:pt idx="7">
                  <c:v>1.5161078238001313</c:v>
                </c:pt>
                <c:pt idx="8">
                  <c:v>1.0210387902695595</c:v>
                </c:pt>
                <c:pt idx="9">
                  <c:v>1.526627218934911</c:v>
                </c:pt>
                <c:pt idx="10">
                  <c:v>1.0328731097961867</c:v>
                </c:pt>
                <c:pt idx="11">
                  <c:v>1.5397764628533857</c:v>
                </c:pt>
                <c:pt idx="12">
                  <c:v>1.0473372781065089</c:v>
                </c:pt>
                <c:pt idx="13">
                  <c:v>1.5555555555555554</c:v>
                </c:pt>
                <c:pt idx="14">
                  <c:v>1.0644312952005259</c:v>
                </c:pt>
                <c:pt idx="15">
                  <c:v>1.5739644970414199</c:v>
                </c:pt>
                <c:pt idx="16">
                  <c:v>1.0841551610782381</c:v>
                </c:pt>
                <c:pt idx="17">
                  <c:v>1.5950032873109794</c:v>
                </c:pt>
                <c:pt idx="18">
                  <c:v>1.1065088757396451</c:v>
                </c:pt>
                <c:pt idx="19">
                  <c:v>1.618671926364234</c:v>
                </c:pt>
                <c:pt idx="20">
                  <c:v>1.131492439184747</c:v>
                </c:pt>
                <c:pt idx="21">
                  <c:v>1.6449704142011834</c:v>
                </c:pt>
                <c:pt idx="22">
                  <c:v>1.1591058514135437</c:v>
                </c:pt>
                <c:pt idx="23">
                  <c:v>1.6738987508218277</c:v>
                </c:pt>
                <c:pt idx="24">
                  <c:v>1.1893491124260356</c:v>
                </c:pt>
                <c:pt idx="25">
                  <c:v>1.7054569362261669</c:v>
                </c:pt>
                <c:pt idx="26">
                  <c:v>1.2222222222222223</c:v>
                </c:pt>
                <c:pt idx="27">
                  <c:v>1.739644970414201</c:v>
                </c:pt>
                <c:pt idx="28">
                  <c:v>1.2577251808021039</c:v>
                </c:pt>
                <c:pt idx="29">
                  <c:v>1.7764628533859301</c:v>
                </c:pt>
                <c:pt idx="30">
                  <c:v>1.2958579881656807</c:v>
                </c:pt>
                <c:pt idx="31">
                  <c:v>1.8159105851413542</c:v>
                </c:pt>
                <c:pt idx="32">
                  <c:v>1.3366206443129522</c:v>
                </c:pt>
                <c:pt idx="33">
                  <c:v>1.8579881656804733</c:v>
                </c:pt>
                <c:pt idx="34">
                  <c:v>1.3800131492439187</c:v>
                </c:pt>
                <c:pt idx="35">
                  <c:v>1.9026955950032873</c:v>
                </c:pt>
                <c:pt idx="36">
                  <c:v>1.4260355029585801</c:v>
                </c:pt>
                <c:pt idx="37">
                  <c:v>1.9500328731097962</c:v>
                </c:pt>
                <c:pt idx="38">
                  <c:v>1.4746877054569365</c:v>
                </c:pt>
                <c:pt idx="39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586880"/>
        <c:axId val="278588416"/>
      </c:scatterChart>
      <c:valAx>
        <c:axId val="278586880"/>
        <c:scaling>
          <c:orientation val="minMax"/>
          <c:max val="1"/>
        </c:scaling>
        <c:delete val="0"/>
        <c:axPos val="b"/>
        <c:numFmt formatCode="#,##0.00" sourceLinked="0"/>
        <c:majorTickMark val="out"/>
        <c:minorTickMark val="none"/>
        <c:tickLblPos val="nextTo"/>
        <c:crossAx val="278588416"/>
        <c:crosses val="autoZero"/>
        <c:crossBetween val="midCat"/>
        <c:majorUnit val="0.1"/>
        <c:minorUnit val="1.0000000000000002E-2"/>
      </c:valAx>
      <c:valAx>
        <c:axId val="278588416"/>
        <c:scaling>
          <c:orientation val="minMax"/>
          <c:max val="2"/>
          <c:min val="1"/>
        </c:scaling>
        <c:delete val="0"/>
        <c:axPos val="l"/>
        <c:numFmt formatCode="#,##0.00" sourceLinked="0"/>
        <c:majorTickMark val="out"/>
        <c:minorTickMark val="none"/>
        <c:tickLblPos val="nextTo"/>
        <c:crossAx val="27858688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18</xdr:row>
      <xdr:rowOff>38099</xdr:rowOff>
    </xdr:from>
    <xdr:to>
      <xdr:col>8</xdr:col>
      <xdr:colOff>19050</xdr:colOff>
      <xdr:row>39</xdr:row>
      <xdr:rowOff>19050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28</xdr:row>
      <xdr:rowOff>38100</xdr:rowOff>
    </xdr:from>
    <xdr:to>
      <xdr:col>8</xdr:col>
      <xdr:colOff>752474</xdr:colOff>
      <xdr:row>48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48</xdr:row>
      <xdr:rowOff>38100</xdr:rowOff>
    </xdr:from>
    <xdr:to>
      <xdr:col>8</xdr:col>
      <xdr:colOff>752474</xdr:colOff>
      <xdr:row>68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K40" sqref="K40"/>
    </sheetView>
  </sheetViews>
  <sheetFormatPr baseColWidth="10" defaultRowHeight="15" x14ac:dyDescent="0.25"/>
  <cols>
    <col min="7" max="16" width="6" customWidth="1"/>
  </cols>
  <sheetData>
    <row r="1" spans="1:18" ht="21" x14ac:dyDescent="0.35">
      <c r="A1" s="20" t="s">
        <v>3</v>
      </c>
      <c r="B1" s="21" t="s">
        <v>13</v>
      </c>
      <c r="C1" s="22"/>
    </row>
    <row r="2" spans="1:18" ht="21" x14ac:dyDescent="0.35">
      <c r="A2" s="23" t="s">
        <v>4</v>
      </c>
      <c r="B2" s="24" t="s">
        <v>5</v>
      </c>
      <c r="C2" s="25"/>
      <c r="D2" s="16" t="s">
        <v>6</v>
      </c>
      <c r="E2" s="30" t="s">
        <v>14</v>
      </c>
      <c r="F2" s="29"/>
      <c r="G2" s="29"/>
      <c r="I2" s="19" t="s">
        <v>7</v>
      </c>
      <c r="J2" s="17" t="s">
        <v>19</v>
      </c>
      <c r="K2" s="17"/>
      <c r="L2" s="17"/>
      <c r="M2" s="17"/>
      <c r="N2" s="17"/>
      <c r="O2" s="17"/>
    </row>
    <row r="3" spans="1:18" ht="21.75" thickBot="1" x14ac:dyDescent="0.4">
      <c r="A3" s="26"/>
      <c r="B3" s="27" t="s">
        <v>15</v>
      </c>
      <c r="C3" s="28"/>
      <c r="J3" s="17" t="s">
        <v>16</v>
      </c>
    </row>
    <row r="4" spans="1:18" ht="21" x14ac:dyDescent="0.35">
      <c r="A4" s="11"/>
      <c r="B4" s="18"/>
      <c r="C4" s="1"/>
      <c r="J4" s="17" t="s">
        <v>21</v>
      </c>
    </row>
    <row r="6" spans="1:18" ht="15.75" thickBot="1" x14ac:dyDescent="0.3">
      <c r="B6" s="52" t="s">
        <v>2</v>
      </c>
      <c r="C6" s="52"/>
      <c r="E6" s="14" t="s">
        <v>1</v>
      </c>
    </row>
    <row r="7" spans="1:18" ht="22.5" thickBot="1" x14ac:dyDescent="0.4">
      <c r="B7" s="32" t="s">
        <v>9</v>
      </c>
      <c r="C7" s="32" t="s">
        <v>10</v>
      </c>
      <c r="E7" s="33" t="s">
        <v>11</v>
      </c>
      <c r="Q7" s="18">
        <v>-1</v>
      </c>
    </row>
    <row r="8" spans="1:18" x14ac:dyDescent="0.25">
      <c r="A8" s="7"/>
      <c r="B8" s="34">
        <v>0</v>
      </c>
      <c r="C8" s="12" t="s">
        <v>17</v>
      </c>
      <c r="D8" s="1"/>
      <c r="E8" s="8">
        <f t="array" ref="E8:E17">MMULT(MINVERSE(G8:P17),R8:R17)</f>
        <v>1</v>
      </c>
      <c r="F8" s="1"/>
      <c r="G8" s="3">
        <v>1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6">
        <v>0</v>
      </c>
      <c r="Q8" s="7"/>
      <c r="R8" s="8">
        <v>1</v>
      </c>
    </row>
    <row r="9" spans="1:18" x14ac:dyDescent="0.25">
      <c r="A9" s="7"/>
      <c r="B9" s="34">
        <f>B8+1/9</f>
        <v>0.1111111111111111</v>
      </c>
      <c r="C9" s="12" t="s">
        <v>17</v>
      </c>
      <c r="D9" s="1"/>
      <c r="E9" s="8">
        <v>1.5061728395061729</v>
      </c>
      <c r="F9" s="1"/>
      <c r="G9" s="3">
        <v>-1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6">
        <v>0</v>
      </c>
      <c r="Q9" s="7"/>
      <c r="R9" s="8">
        <f>B9*2*(1/9)</f>
        <v>2.4691358024691357E-2</v>
      </c>
    </row>
    <row r="10" spans="1:18" x14ac:dyDescent="0.25">
      <c r="A10" s="7"/>
      <c r="B10" s="34">
        <f t="shared" ref="B10:B17" si="0">B9+1/9</f>
        <v>0.22222222222222221</v>
      </c>
      <c r="C10" s="12" t="s">
        <v>17</v>
      </c>
      <c r="D10" s="1"/>
      <c r="E10" s="8">
        <v>1.0246913580246915</v>
      </c>
      <c r="F10" s="1"/>
      <c r="G10" s="3">
        <v>0</v>
      </c>
      <c r="H10" s="4">
        <v>-1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6">
        <v>0</v>
      </c>
      <c r="Q10" s="7"/>
      <c r="R10" s="8">
        <f t="shared" ref="R10:R16" si="1">B10*2*(1/9)</f>
        <v>4.9382716049382713E-2</v>
      </c>
    </row>
    <row r="11" spans="1:18" x14ac:dyDescent="0.25">
      <c r="A11" s="7"/>
      <c r="B11" s="34">
        <f t="shared" si="0"/>
        <v>0.33333333333333331</v>
      </c>
      <c r="C11" s="12" t="s">
        <v>17</v>
      </c>
      <c r="D11" s="1"/>
      <c r="E11" s="8">
        <v>1.5555555555555556</v>
      </c>
      <c r="F11" s="1"/>
      <c r="G11" s="3">
        <v>0</v>
      </c>
      <c r="H11" s="4">
        <v>0</v>
      </c>
      <c r="I11" s="4">
        <v>-1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6">
        <v>0</v>
      </c>
      <c r="Q11" s="7"/>
      <c r="R11" s="8">
        <f t="shared" si="1"/>
        <v>7.407407407407407E-2</v>
      </c>
    </row>
    <row r="12" spans="1:18" x14ac:dyDescent="0.25">
      <c r="A12" s="7"/>
      <c r="B12" s="34">
        <f t="shared" si="0"/>
        <v>0.44444444444444442</v>
      </c>
      <c r="C12" s="12" t="s">
        <v>17</v>
      </c>
      <c r="D12" s="1"/>
      <c r="E12" s="8">
        <v>1.0987654320987654</v>
      </c>
      <c r="G12" s="3">
        <v>0</v>
      </c>
      <c r="H12" s="4">
        <v>0</v>
      </c>
      <c r="I12" s="4">
        <v>0</v>
      </c>
      <c r="J12" s="4">
        <v>-1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6">
        <v>0</v>
      </c>
      <c r="Q12" s="7"/>
      <c r="R12" s="8">
        <f t="shared" si="1"/>
        <v>9.8765432098765427E-2</v>
      </c>
    </row>
    <row r="13" spans="1:18" x14ac:dyDescent="0.25">
      <c r="A13" s="7"/>
      <c r="B13" s="34">
        <f t="shared" si="0"/>
        <v>0.55555555555555558</v>
      </c>
      <c r="C13" s="12" t="s">
        <v>17</v>
      </c>
      <c r="D13" s="1"/>
      <c r="E13" s="8">
        <v>1.654320987654321</v>
      </c>
      <c r="F13" s="15" t="s">
        <v>0</v>
      </c>
      <c r="G13" s="3">
        <v>0</v>
      </c>
      <c r="H13" s="4">
        <v>0</v>
      </c>
      <c r="I13" s="4">
        <v>0</v>
      </c>
      <c r="J13" s="4">
        <v>0</v>
      </c>
      <c r="K13" s="4">
        <v>-1</v>
      </c>
      <c r="L13" s="4">
        <v>0</v>
      </c>
      <c r="M13" s="4">
        <v>1</v>
      </c>
      <c r="N13" s="4">
        <v>0</v>
      </c>
      <c r="O13" s="4">
        <v>0</v>
      </c>
      <c r="P13" s="6">
        <v>0</v>
      </c>
      <c r="Q13" s="7"/>
      <c r="R13" s="8">
        <f t="shared" si="1"/>
        <v>0.12345679012345678</v>
      </c>
    </row>
    <row r="14" spans="1:18" x14ac:dyDescent="0.25">
      <c r="A14" s="7"/>
      <c r="B14" s="34">
        <f t="shared" si="0"/>
        <v>0.66666666666666674</v>
      </c>
      <c r="C14" s="12" t="s">
        <v>17</v>
      </c>
      <c r="D14" s="1"/>
      <c r="E14" s="8">
        <v>1.2222222222222223</v>
      </c>
      <c r="F14" s="1"/>
      <c r="G14" s="3">
        <v>0</v>
      </c>
      <c r="H14" s="4">
        <v>0</v>
      </c>
      <c r="I14" s="4">
        <v>0</v>
      </c>
      <c r="J14" s="4">
        <v>0</v>
      </c>
      <c r="K14" s="4">
        <v>0</v>
      </c>
      <c r="L14" s="4">
        <v>-1</v>
      </c>
      <c r="M14" s="4">
        <v>0</v>
      </c>
      <c r="N14" s="4">
        <v>1</v>
      </c>
      <c r="O14" s="4">
        <v>0</v>
      </c>
      <c r="P14" s="6">
        <v>0</v>
      </c>
      <c r="Q14" s="7"/>
      <c r="R14" s="8">
        <f t="shared" si="1"/>
        <v>0.14814814814814817</v>
      </c>
    </row>
    <row r="15" spans="1:18" x14ac:dyDescent="0.25">
      <c r="A15" s="7"/>
      <c r="B15" s="34">
        <f t="shared" si="0"/>
        <v>0.7777777777777779</v>
      </c>
      <c r="C15" s="12" t="s">
        <v>17</v>
      </c>
      <c r="D15" s="1"/>
      <c r="E15" s="8">
        <v>1.8024691358024691</v>
      </c>
      <c r="F15" s="1"/>
      <c r="G15" s="3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-1</v>
      </c>
      <c r="N15" s="4">
        <v>0</v>
      </c>
      <c r="O15" s="4">
        <v>1</v>
      </c>
      <c r="P15" s="6">
        <v>0</v>
      </c>
      <c r="Q15" s="7"/>
      <c r="R15" s="8">
        <f t="shared" si="1"/>
        <v>0.17283950617283952</v>
      </c>
    </row>
    <row r="16" spans="1:18" x14ac:dyDescent="0.25">
      <c r="A16" s="7"/>
      <c r="B16" s="34">
        <f t="shared" si="0"/>
        <v>0.88888888888888906</v>
      </c>
      <c r="C16" s="12" t="s">
        <v>17</v>
      </c>
      <c r="D16" s="1"/>
      <c r="E16" s="8">
        <v>1.3950617283950619</v>
      </c>
      <c r="F16" s="1"/>
      <c r="G16" s="3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-1</v>
      </c>
      <c r="O16" s="4">
        <v>0</v>
      </c>
      <c r="P16" s="6">
        <v>1</v>
      </c>
      <c r="Q16" s="7"/>
      <c r="R16" s="8">
        <f t="shared" si="1"/>
        <v>0.19753086419753088</v>
      </c>
    </row>
    <row r="17" spans="1:18" ht="15.75" thickBot="1" x14ac:dyDescent="0.3">
      <c r="A17" s="7"/>
      <c r="B17" s="35">
        <f t="shared" si="0"/>
        <v>1.0000000000000002</v>
      </c>
      <c r="C17" s="13" t="s">
        <v>17</v>
      </c>
      <c r="D17" s="1"/>
      <c r="E17" s="8">
        <v>2</v>
      </c>
      <c r="F17" s="1"/>
      <c r="G17" s="9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10">
        <v>1</v>
      </c>
      <c r="Q17" s="7"/>
      <c r="R17" s="8">
        <v>2</v>
      </c>
    </row>
    <row r="20" spans="1:18" ht="15.75" thickBot="1" x14ac:dyDescent="0.3">
      <c r="M20" s="52" t="s">
        <v>8</v>
      </c>
      <c r="N20" s="54"/>
      <c r="O20" s="54"/>
      <c r="P20" s="54"/>
    </row>
    <row r="21" spans="1:18" ht="22.5" thickBot="1" x14ac:dyDescent="0.4">
      <c r="M21" s="55" t="s">
        <v>9</v>
      </c>
      <c r="N21" s="56"/>
      <c r="O21" s="55" t="s">
        <v>12</v>
      </c>
      <c r="P21" s="56"/>
    </row>
    <row r="22" spans="1:18" x14ac:dyDescent="0.25">
      <c r="M22" s="57">
        <f>B8</f>
        <v>0</v>
      </c>
      <c r="N22" s="58"/>
      <c r="O22" s="57" t="s">
        <v>17</v>
      </c>
      <c r="P22" s="59"/>
    </row>
    <row r="23" spans="1:18" x14ac:dyDescent="0.25">
      <c r="J23" s="53"/>
      <c r="K23" s="53"/>
      <c r="M23" s="44">
        <f t="shared" ref="M23:M31" si="2">B9</f>
        <v>0.1111111111111111</v>
      </c>
      <c r="N23" s="45"/>
      <c r="O23" s="46" t="s">
        <v>17</v>
      </c>
      <c r="P23" s="47"/>
    </row>
    <row r="24" spans="1:18" ht="18.75" x14ac:dyDescent="0.3">
      <c r="G24" s="1"/>
      <c r="J24" s="33"/>
      <c r="K24" s="33"/>
      <c r="M24" s="44">
        <f t="shared" si="2"/>
        <v>0.22222222222222221</v>
      </c>
      <c r="N24" s="45"/>
      <c r="O24" s="46" t="s">
        <v>17</v>
      </c>
      <c r="P24" s="47"/>
    </row>
    <row r="25" spans="1:18" x14ac:dyDescent="0.25">
      <c r="G25" s="1"/>
      <c r="J25" s="43"/>
      <c r="K25" s="43"/>
      <c r="L25" s="31"/>
      <c r="M25" s="44">
        <f t="shared" si="2"/>
        <v>0.33333333333333331</v>
      </c>
      <c r="N25" s="45"/>
      <c r="O25" s="46" t="s">
        <v>17</v>
      </c>
      <c r="P25" s="47"/>
    </row>
    <row r="26" spans="1:18" x14ac:dyDescent="0.25">
      <c r="G26" s="1"/>
      <c r="H26" s="1"/>
      <c r="I26" s="1"/>
      <c r="J26" s="43"/>
      <c r="K26" s="43"/>
      <c r="M26" s="44">
        <f t="shared" si="2"/>
        <v>0.44444444444444442</v>
      </c>
      <c r="N26" s="45"/>
      <c r="O26" s="46" t="s">
        <v>17</v>
      </c>
      <c r="P26" s="47"/>
    </row>
    <row r="27" spans="1:18" x14ac:dyDescent="0.25">
      <c r="G27" s="1"/>
      <c r="H27" s="1"/>
      <c r="I27" s="1"/>
      <c r="J27" s="43"/>
      <c r="K27" s="43"/>
      <c r="M27" s="44">
        <f t="shared" si="2"/>
        <v>0.55555555555555558</v>
      </c>
      <c r="N27" s="45"/>
      <c r="O27" s="46" t="s">
        <v>17</v>
      </c>
      <c r="P27" s="47"/>
    </row>
    <row r="28" spans="1:18" x14ac:dyDescent="0.25">
      <c r="G28" s="1"/>
      <c r="H28" s="1"/>
      <c r="I28" s="1"/>
      <c r="J28" s="43"/>
      <c r="K28" s="43"/>
      <c r="M28" s="44">
        <f t="shared" si="2"/>
        <v>0.66666666666666674</v>
      </c>
      <c r="N28" s="45"/>
      <c r="O28" s="46" t="s">
        <v>17</v>
      </c>
      <c r="P28" s="47"/>
    </row>
    <row r="29" spans="1:18" x14ac:dyDescent="0.25">
      <c r="G29" s="2"/>
      <c r="H29" s="2"/>
      <c r="I29" s="2"/>
      <c r="J29" s="43"/>
      <c r="K29" s="43"/>
      <c r="M29" s="44">
        <f t="shared" si="2"/>
        <v>0.7777777777777779</v>
      </c>
      <c r="N29" s="45"/>
      <c r="O29" s="46" t="s">
        <v>17</v>
      </c>
      <c r="P29" s="47"/>
    </row>
    <row r="30" spans="1:18" x14ac:dyDescent="0.25">
      <c r="G30" s="1"/>
      <c r="J30" s="43"/>
      <c r="K30" s="43"/>
      <c r="M30" s="44">
        <f t="shared" si="2"/>
        <v>0.88888888888888906</v>
      </c>
      <c r="N30" s="45"/>
      <c r="O30" s="46" t="s">
        <v>17</v>
      </c>
      <c r="P30" s="47"/>
    </row>
    <row r="31" spans="1:18" ht="15.75" thickBot="1" x14ac:dyDescent="0.3">
      <c r="G31" s="1"/>
      <c r="H31" s="1"/>
      <c r="J31" s="43"/>
      <c r="K31" s="43"/>
      <c r="M31" s="48">
        <f t="shared" si="2"/>
        <v>1.0000000000000002</v>
      </c>
      <c r="N31" s="49"/>
      <c r="O31" s="50" t="s">
        <v>17</v>
      </c>
      <c r="P31" s="51"/>
    </row>
  </sheetData>
  <mergeCells count="25">
    <mergeCell ref="B6:C6"/>
    <mergeCell ref="J23:K23"/>
    <mergeCell ref="M20:P20"/>
    <mergeCell ref="M21:N21"/>
    <mergeCell ref="O21:P21"/>
    <mergeCell ref="M22:N22"/>
    <mergeCell ref="O22:P22"/>
    <mergeCell ref="M23:N23"/>
    <mergeCell ref="O23:P23"/>
    <mergeCell ref="M24:N24"/>
    <mergeCell ref="O24:P24"/>
    <mergeCell ref="M25:N25"/>
    <mergeCell ref="O25:P25"/>
    <mergeCell ref="M26:N26"/>
    <mergeCell ref="O26:P26"/>
    <mergeCell ref="M30:N30"/>
    <mergeCell ref="O30:P30"/>
    <mergeCell ref="M31:N31"/>
    <mergeCell ref="O31:P31"/>
    <mergeCell ref="M27:N27"/>
    <mergeCell ref="O27:P27"/>
    <mergeCell ref="M28:N28"/>
    <mergeCell ref="O28:P28"/>
    <mergeCell ref="M29:N29"/>
    <mergeCell ref="O29:P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opLeftCell="A19" workbookViewId="0">
      <selection activeCell="M32" sqref="M32:N32"/>
    </sheetView>
  </sheetViews>
  <sheetFormatPr baseColWidth="10" defaultRowHeight="15" x14ac:dyDescent="0.25"/>
  <cols>
    <col min="7" max="26" width="6" customWidth="1"/>
  </cols>
  <sheetData>
    <row r="1" spans="1:28" ht="21" x14ac:dyDescent="0.35">
      <c r="A1" s="20" t="s">
        <v>3</v>
      </c>
      <c r="B1" s="21" t="s">
        <v>13</v>
      </c>
      <c r="C1" s="22"/>
    </row>
    <row r="2" spans="1:28" ht="21" x14ac:dyDescent="0.35">
      <c r="A2" s="23" t="s">
        <v>4</v>
      </c>
      <c r="B2" s="24" t="s">
        <v>5</v>
      </c>
      <c r="C2" s="25"/>
      <c r="D2" s="16" t="s">
        <v>6</v>
      </c>
      <c r="E2" s="30" t="s">
        <v>14</v>
      </c>
      <c r="F2" s="29"/>
      <c r="G2" s="29"/>
      <c r="H2" s="29"/>
      <c r="K2" s="60" t="s">
        <v>7</v>
      </c>
      <c r="L2" s="54"/>
      <c r="M2" s="17" t="s">
        <v>19</v>
      </c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8" ht="21.75" thickBot="1" x14ac:dyDescent="0.4">
      <c r="A3" s="26"/>
      <c r="B3" s="27" t="s">
        <v>15</v>
      </c>
      <c r="C3" s="28"/>
      <c r="M3" s="17" t="s">
        <v>18</v>
      </c>
    </row>
    <row r="4" spans="1:28" ht="21" x14ac:dyDescent="0.35">
      <c r="A4" s="11"/>
      <c r="B4" s="18"/>
      <c r="C4" s="1"/>
      <c r="M4" s="17" t="s">
        <v>20</v>
      </c>
    </row>
    <row r="6" spans="1:28" ht="15.75" thickBot="1" x14ac:dyDescent="0.3">
      <c r="B6" s="52" t="s">
        <v>2</v>
      </c>
      <c r="C6" s="52"/>
      <c r="E6" s="14" t="s">
        <v>1</v>
      </c>
    </row>
    <row r="7" spans="1:28" ht="22.5" thickBot="1" x14ac:dyDescent="0.4">
      <c r="B7" s="32" t="s">
        <v>9</v>
      </c>
      <c r="C7" s="32" t="s">
        <v>10</v>
      </c>
      <c r="E7" s="33" t="s">
        <v>11</v>
      </c>
      <c r="AA7" s="18">
        <v>-1</v>
      </c>
    </row>
    <row r="8" spans="1:28" x14ac:dyDescent="0.25">
      <c r="A8" s="7"/>
      <c r="B8" s="36">
        <v>0</v>
      </c>
      <c r="C8" s="36" t="s">
        <v>17</v>
      </c>
      <c r="D8" s="1"/>
      <c r="E8" s="8">
        <f t="array" ref="E8:E27">MMULT(MINVERSE(G8:Z27),AB8:AB27)</f>
        <v>1</v>
      </c>
      <c r="F8" s="1"/>
      <c r="G8" s="3">
        <v>1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5">
        <v>0</v>
      </c>
      <c r="Z8" s="6">
        <v>0</v>
      </c>
      <c r="AA8" s="7"/>
      <c r="AB8" s="8">
        <v>1</v>
      </c>
    </row>
    <row r="9" spans="1:28" x14ac:dyDescent="0.25">
      <c r="A9" s="7"/>
      <c r="B9" s="34">
        <f>B8+1/19</f>
        <v>5.2631578947368418E-2</v>
      </c>
      <c r="C9" s="34" t="s">
        <v>17</v>
      </c>
      <c r="D9" s="1"/>
      <c r="E9" s="8">
        <v>1.5013850415512466</v>
      </c>
      <c r="F9" s="1"/>
      <c r="G9" s="3">
        <v>-1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5">
        <v>0</v>
      </c>
      <c r="Z9" s="6">
        <v>0</v>
      </c>
      <c r="AA9" s="7"/>
      <c r="AB9" s="8">
        <f>B9*2*(1/19)</f>
        <v>5.5401662049861487E-3</v>
      </c>
    </row>
    <row r="10" spans="1:28" x14ac:dyDescent="0.25">
      <c r="A10" s="7"/>
      <c r="B10" s="34">
        <f t="shared" ref="B10:B27" si="0">B9+1/19</f>
        <v>0.10526315789473684</v>
      </c>
      <c r="C10" s="34" t="s">
        <v>17</v>
      </c>
      <c r="D10" s="1"/>
      <c r="E10" s="8">
        <v>1.0055401662049861</v>
      </c>
      <c r="F10" s="1"/>
      <c r="G10" s="3">
        <v>0</v>
      </c>
      <c r="H10" s="4">
        <v>-1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5">
        <v>0</v>
      </c>
      <c r="Z10" s="6">
        <v>0</v>
      </c>
      <c r="AA10" s="7"/>
      <c r="AB10" s="8">
        <f t="shared" ref="AB10:AB26" si="1">B10*2*(1/19)</f>
        <v>1.1080332409972297E-2</v>
      </c>
    </row>
    <row r="11" spans="1:28" x14ac:dyDescent="0.25">
      <c r="A11" s="7"/>
      <c r="B11" s="34">
        <f t="shared" si="0"/>
        <v>0.15789473684210525</v>
      </c>
      <c r="C11" s="34" t="s">
        <v>17</v>
      </c>
      <c r="D11" s="1"/>
      <c r="E11" s="8">
        <v>1.5124653739612191</v>
      </c>
      <c r="F11" s="1"/>
      <c r="G11" s="3">
        <v>0</v>
      </c>
      <c r="H11" s="4">
        <v>0</v>
      </c>
      <c r="I11" s="4">
        <v>-1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5">
        <v>0</v>
      </c>
      <c r="Z11" s="6">
        <v>0</v>
      </c>
      <c r="AA11" s="7"/>
      <c r="AB11" s="8">
        <f t="shared" si="1"/>
        <v>1.6620498614958446E-2</v>
      </c>
    </row>
    <row r="12" spans="1:28" x14ac:dyDescent="0.25">
      <c r="A12" s="7"/>
      <c r="B12" s="34">
        <f t="shared" si="0"/>
        <v>0.21052631578947367</v>
      </c>
      <c r="C12" s="34" t="s">
        <v>17</v>
      </c>
      <c r="D12" s="1"/>
      <c r="E12" s="8">
        <v>1.0221606648199446</v>
      </c>
      <c r="G12" s="3">
        <v>0</v>
      </c>
      <c r="H12" s="4">
        <v>0</v>
      </c>
      <c r="I12" s="4">
        <v>0</v>
      </c>
      <c r="J12" s="4">
        <v>-1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5">
        <v>0</v>
      </c>
      <c r="Z12" s="6">
        <v>0</v>
      </c>
      <c r="AA12" s="7"/>
      <c r="AB12" s="8">
        <f t="shared" si="1"/>
        <v>2.2160664819944595E-2</v>
      </c>
    </row>
    <row r="13" spans="1:28" x14ac:dyDescent="0.25">
      <c r="A13" s="7"/>
      <c r="B13" s="34">
        <f t="shared" si="0"/>
        <v>0.26315789473684209</v>
      </c>
      <c r="C13" s="34" t="s">
        <v>17</v>
      </c>
      <c r="D13" s="1"/>
      <c r="E13" s="8">
        <v>1.5346260387811634</v>
      </c>
      <c r="F13" s="1"/>
      <c r="G13" s="3">
        <v>0</v>
      </c>
      <c r="H13" s="4">
        <v>0</v>
      </c>
      <c r="I13" s="4">
        <v>0</v>
      </c>
      <c r="J13" s="4">
        <v>0</v>
      </c>
      <c r="K13" s="4">
        <v>-1</v>
      </c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5">
        <v>0</v>
      </c>
      <c r="Z13" s="6">
        <v>0</v>
      </c>
      <c r="AA13" s="7"/>
      <c r="AB13" s="8">
        <f t="shared" si="1"/>
        <v>2.7700831024930744E-2</v>
      </c>
    </row>
    <row r="14" spans="1:28" x14ac:dyDescent="0.25">
      <c r="A14" s="7"/>
      <c r="B14" s="34">
        <f t="shared" si="0"/>
        <v>0.31578947368421051</v>
      </c>
      <c r="C14" s="34" t="s">
        <v>17</v>
      </c>
      <c r="D14" s="1"/>
      <c r="E14" s="8">
        <v>1.0498614958448753</v>
      </c>
      <c r="F14" s="1"/>
      <c r="G14" s="3">
        <v>0</v>
      </c>
      <c r="H14" s="4">
        <v>0</v>
      </c>
      <c r="I14" s="4">
        <v>0</v>
      </c>
      <c r="J14" s="4">
        <v>0</v>
      </c>
      <c r="K14" s="4">
        <v>0</v>
      </c>
      <c r="L14" s="4">
        <v>-1</v>
      </c>
      <c r="M14" s="4">
        <v>0</v>
      </c>
      <c r="N14" s="4">
        <v>1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5">
        <v>0</v>
      </c>
      <c r="Z14" s="6">
        <v>0</v>
      </c>
      <c r="AA14" s="7"/>
      <c r="AB14" s="8">
        <f t="shared" si="1"/>
        <v>3.3240997229916892E-2</v>
      </c>
    </row>
    <row r="15" spans="1:28" x14ac:dyDescent="0.25">
      <c r="A15" s="7"/>
      <c r="B15" s="34">
        <f t="shared" si="0"/>
        <v>0.36842105263157893</v>
      </c>
      <c r="C15" s="34" t="s">
        <v>17</v>
      </c>
      <c r="D15" s="1"/>
      <c r="E15" s="8">
        <v>1.5678670360110805</v>
      </c>
      <c r="F15" s="1"/>
      <c r="G15" s="3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-1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5">
        <v>0</v>
      </c>
      <c r="Z15" s="6">
        <v>0</v>
      </c>
      <c r="AA15" s="7"/>
      <c r="AB15" s="8">
        <f t="shared" si="1"/>
        <v>3.8781163434903045E-2</v>
      </c>
    </row>
    <row r="16" spans="1:28" x14ac:dyDescent="0.25">
      <c r="A16" s="7"/>
      <c r="B16" s="34">
        <f t="shared" si="0"/>
        <v>0.42105263157894735</v>
      </c>
      <c r="C16" s="34" t="s">
        <v>17</v>
      </c>
      <c r="D16" s="1"/>
      <c r="E16" s="8">
        <v>1.0886426592797784</v>
      </c>
      <c r="F16" s="1"/>
      <c r="G16" s="3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-1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5">
        <v>0</v>
      </c>
      <c r="Z16" s="6">
        <v>0</v>
      </c>
      <c r="AA16" s="7"/>
      <c r="AB16" s="8">
        <f t="shared" si="1"/>
        <v>4.432132963988919E-2</v>
      </c>
    </row>
    <row r="17" spans="1:28" x14ac:dyDescent="0.25">
      <c r="A17" s="7"/>
      <c r="B17" s="34">
        <f t="shared" si="0"/>
        <v>0.47368421052631576</v>
      </c>
      <c r="C17" s="34" t="s">
        <v>17</v>
      </c>
      <c r="D17" s="1"/>
      <c r="E17" s="8">
        <v>1.6121883656509697</v>
      </c>
      <c r="F17" s="1"/>
      <c r="G17" s="3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-1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6">
        <v>0</v>
      </c>
      <c r="AA17" s="7"/>
      <c r="AB17" s="8">
        <f t="shared" si="1"/>
        <v>4.9861495844875342E-2</v>
      </c>
    </row>
    <row r="18" spans="1:28" x14ac:dyDescent="0.25">
      <c r="A18" s="7"/>
      <c r="B18" s="34">
        <f t="shared" si="0"/>
        <v>0.52631578947368418</v>
      </c>
      <c r="C18" s="34" t="s">
        <v>17</v>
      </c>
      <c r="D18" s="1"/>
      <c r="E18" s="8">
        <v>1.1385041551246537</v>
      </c>
      <c r="F18" s="15" t="s">
        <v>0</v>
      </c>
      <c r="G18" s="9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4">
        <v>-1</v>
      </c>
      <c r="Q18" s="4">
        <v>0</v>
      </c>
      <c r="R18" s="4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10">
        <v>0</v>
      </c>
      <c r="AA18" s="7"/>
      <c r="AB18" s="8">
        <f t="shared" si="1"/>
        <v>5.5401662049861487E-2</v>
      </c>
    </row>
    <row r="19" spans="1:28" x14ac:dyDescent="0.25">
      <c r="A19" s="7"/>
      <c r="B19" s="34">
        <f t="shared" si="0"/>
        <v>0.57894736842105265</v>
      </c>
      <c r="C19" s="34" t="s">
        <v>17</v>
      </c>
      <c r="D19" s="1"/>
      <c r="E19" s="8">
        <v>1.6675900277008311</v>
      </c>
      <c r="F19" s="1"/>
      <c r="G19" s="9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4">
        <v>-1</v>
      </c>
      <c r="R19" s="4">
        <v>0</v>
      </c>
      <c r="S19" s="4">
        <v>1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10">
        <v>0</v>
      </c>
      <c r="AA19" s="7"/>
      <c r="AB19" s="8">
        <f t="shared" si="1"/>
        <v>6.0941828254847646E-2</v>
      </c>
    </row>
    <row r="20" spans="1:28" x14ac:dyDescent="0.25">
      <c r="A20" s="7"/>
      <c r="B20" s="34">
        <f t="shared" si="0"/>
        <v>0.63157894736842102</v>
      </c>
      <c r="C20" s="34" t="s">
        <v>17</v>
      </c>
      <c r="D20" s="1"/>
      <c r="E20" s="8">
        <v>1.1994459833795015</v>
      </c>
      <c r="F20" s="1"/>
      <c r="G20" s="9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4">
        <v>-1</v>
      </c>
      <c r="S20" s="4">
        <v>0</v>
      </c>
      <c r="T20" s="4">
        <v>1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10">
        <v>0</v>
      </c>
      <c r="AA20" s="7"/>
      <c r="AB20" s="8">
        <f t="shared" si="1"/>
        <v>6.6481994459833785E-2</v>
      </c>
    </row>
    <row r="21" spans="1:28" x14ac:dyDescent="0.25">
      <c r="A21" s="7"/>
      <c r="B21" s="34">
        <f t="shared" si="0"/>
        <v>0.68421052631578938</v>
      </c>
      <c r="C21" s="34" t="s">
        <v>17</v>
      </c>
      <c r="D21" s="1"/>
      <c r="E21" s="8">
        <v>1.7340720221606649</v>
      </c>
      <c r="F21" s="1"/>
      <c r="G21" s="9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4">
        <v>-1</v>
      </c>
      <c r="T21" s="4">
        <v>0</v>
      </c>
      <c r="U21" s="4">
        <v>1</v>
      </c>
      <c r="V21" s="5">
        <v>0</v>
      </c>
      <c r="W21" s="5">
        <v>0</v>
      </c>
      <c r="X21" s="5">
        <v>0</v>
      </c>
      <c r="Y21" s="5">
        <v>0</v>
      </c>
      <c r="Z21" s="10">
        <v>0</v>
      </c>
      <c r="AA21" s="7"/>
      <c r="AB21" s="8">
        <f t="shared" si="1"/>
        <v>7.2022160664819937E-2</v>
      </c>
    </row>
    <row r="22" spans="1:28" x14ac:dyDescent="0.25">
      <c r="A22" s="7"/>
      <c r="B22" s="34">
        <f t="shared" si="0"/>
        <v>0.73684210526315774</v>
      </c>
      <c r="C22" s="34" t="s">
        <v>17</v>
      </c>
      <c r="D22" s="1"/>
      <c r="E22" s="8">
        <v>1.2714681440443214</v>
      </c>
      <c r="F22" s="1"/>
      <c r="G22" s="9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4">
        <v>-1</v>
      </c>
      <c r="U22" s="4">
        <v>0</v>
      </c>
      <c r="V22" s="4">
        <v>1</v>
      </c>
      <c r="W22" s="5">
        <v>0</v>
      </c>
      <c r="X22" s="5">
        <v>0</v>
      </c>
      <c r="Y22" s="5">
        <v>0</v>
      </c>
      <c r="Z22" s="10">
        <v>0</v>
      </c>
      <c r="AA22" s="7"/>
      <c r="AB22" s="8">
        <f t="shared" si="1"/>
        <v>7.7562326869806075E-2</v>
      </c>
    </row>
    <row r="23" spans="1:28" x14ac:dyDescent="0.25">
      <c r="A23" s="7"/>
      <c r="B23" s="34">
        <f t="shared" si="0"/>
        <v>0.78947368421052611</v>
      </c>
      <c r="C23" s="34" t="s">
        <v>17</v>
      </c>
      <c r="D23" s="1"/>
      <c r="E23" s="8">
        <v>1.8116343490304709</v>
      </c>
      <c r="F23" s="1"/>
      <c r="G23" s="9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4">
        <v>-1</v>
      </c>
      <c r="V23" s="4">
        <v>0</v>
      </c>
      <c r="W23" s="4">
        <v>1</v>
      </c>
      <c r="X23" s="5">
        <v>0</v>
      </c>
      <c r="Y23" s="5">
        <v>0</v>
      </c>
      <c r="Z23" s="10">
        <v>0</v>
      </c>
      <c r="AA23" s="7"/>
      <c r="AB23" s="8">
        <f t="shared" si="1"/>
        <v>8.3102493074792214E-2</v>
      </c>
    </row>
    <row r="24" spans="1:28" x14ac:dyDescent="0.25">
      <c r="A24" s="7"/>
      <c r="B24" s="34">
        <f t="shared" si="0"/>
        <v>0.84210526315789447</v>
      </c>
      <c r="C24" s="34" t="s">
        <v>17</v>
      </c>
      <c r="D24" s="1"/>
      <c r="E24" s="8">
        <v>1.3545706371191135</v>
      </c>
      <c r="F24" s="1"/>
      <c r="G24" s="9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4">
        <v>-1</v>
      </c>
      <c r="W24" s="4">
        <v>0</v>
      </c>
      <c r="X24" s="4">
        <v>1</v>
      </c>
      <c r="Y24" s="5">
        <v>0</v>
      </c>
      <c r="Z24" s="10">
        <v>0</v>
      </c>
      <c r="AA24" s="7"/>
      <c r="AB24" s="8">
        <f t="shared" si="1"/>
        <v>8.8642659279778366E-2</v>
      </c>
    </row>
    <row r="25" spans="1:28" x14ac:dyDescent="0.25">
      <c r="A25" s="7"/>
      <c r="B25" s="34">
        <f t="shared" si="0"/>
        <v>0.89473684210526283</v>
      </c>
      <c r="C25" s="34" t="s">
        <v>17</v>
      </c>
      <c r="D25" s="1"/>
      <c r="E25" s="8">
        <v>1.9002770083102494</v>
      </c>
      <c r="F25" s="1"/>
      <c r="G25" s="9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4">
        <v>-1</v>
      </c>
      <c r="X25" s="4">
        <v>0</v>
      </c>
      <c r="Y25" s="4">
        <v>1</v>
      </c>
      <c r="Z25" s="10">
        <v>0</v>
      </c>
      <c r="AA25" s="7"/>
      <c r="AB25" s="8">
        <f t="shared" si="1"/>
        <v>9.4182825484764504E-2</v>
      </c>
    </row>
    <row r="26" spans="1:28" x14ac:dyDescent="0.25">
      <c r="A26" s="7"/>
      <c r="B26" s="34">
        <f t="shared" si="0"/>
        <v>0.94736842105263119</v>
      </c>
      <c r="C26" s="34" t="s">
        <v>17</v>
      </c>
      <c r="D26" s="1"/>
      <c r="E26" s="8">
        <v>1.4487534626038781</v>
      </c>
      <c r="F26" s="1"/>
      <c r="G26" s="9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4">
        <v>-1</v>
      </c>
      <c r="Y26" s="4">
        <v>0</v>
      </c>
      <c r="Z26" s="10">
        <v>1</v>
      </c>
      <c r="AA26" s="7"/>
      <c r="AB26" s="8">
        <f t="shared" si="1"/>
        <v>9.9722991689750642E-2</v>
      </c>
    </row>
    <row r="27" spans="1:28" ht="15.75" thickBot="1" x14ac:dyDescent="0.3">
      <c r="A27" s="7"/>
      <c r="B27" s="35">
        <f t="shared" si="0"/>
        <v>0.99999999999999956</v>
      </c>
      <c r="C27" s="35" t="s">
        <v>17</v>
      </c>
      <c r="D27" s="1"/>
      <c r="E27" s="8">
        <v>2</v>
      </c>
      <c r="F27" s="1"/>
      <c r="G27" s="9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4">
        <v>0</v>
      </c>
      <c r="Z27" s="6">
        <v>1</v>
      </c>
      <c r="AA27" s="7"/>
      <c r="AB27" s="8">
        <v>2</v>
      </c>
    </row>
    <row r="29" spans="1:28" ht="15.75" thickBot="1" x14ac:dyDescent="0.3">
      <c r="M29" s="52" t="s">
        <v>8</v>
      </c>
      <c r="N29" s="54"/>
      <c r="O29" s="54"/>
      <c r="P29" s="54"/>
    </row>
    <row r="30" spans="1:28" ht="22.5" thickBot="1" x14ac:dyDescent="0.4">
      <c r="M30" s="55" t="s">
        <v>9</v>
      </c>
      <c r="N30" s="56"/>
      <c r="O30" s="55" t="s">
        <v>12</v>
      </c>
      <c r="P30" s="56"/>
    </row>
    <row r="31" spans="1:28" x14ac:dyDescent="0.25">
      <c r="M31" s="57">
        <f t="shared" ref="M31:M50" si="2">B8</f>
        <v>0</v>
      </c>
      <c r="N31" s="58"/>
      <c r="O31" s="57" t="s">
        <v>17</v>
      </c>
      <c r="P31" s="59"/>
    </row>
    <row r="32" spans="1:28" x14ac:dyDescent="0.25">
      <c r="M32" s="44">
        <f t="shared" si="2"/>
        <v>5.2631578947368418E-2</v>
      </c>
      <c r="N32" s="45"/>
      <c r="O32" s="46" t="s">
        <v>17</v>
      </c>
      <c r="P32" s="47"/>
    </row>
    <row r="33" spans="7:18" x14ac:dyDescent="0.25">
      <c r="M33" s="44">
        <f t="shared" si="2"/>
        <v>0.10526315789473684</v>
      </c>
      <c r="N33" s="45"/>
      <c r="O33" s="46" t="s">
        <v>17</v>
      </c>
      <c r="P33" s="47"/>
    </row>
    <row r="34" spans="7:18" x14ac:dyDescent="0.25">
      <c r="G34" s="1"/>
      <c r="H34" s="1"/>
      <c r="M34" s="44">
        <f t="shared" si="2"/>
        <v>0.15789473684210525</v>
      </c>
      <c r="N34" s="45"/>
      <c r="O34" s="46" t="s">
        <v>17</v>
      </c>
      <c r="P34" s="47"/>
    </row>
    <row r="35" spans="7:18" x14ac:dyDescent="0.25">
      <c r="G35" s="1"/>
      <c r="H35" s="1"/>
      <c r="M35" s="44">
        <f t="shared" si="2"/>
        <v>0.21052631578947367</v>
      </c>
      <c r="N35" s="45"/>
      <c r="O35" s="46" t="s">
        <v>17</v>
      </c>
      <c r="P35" s="47"/>
      <c r="Q35" s="31"/>
      <c r="R35" s="31"/>
    </row>
    <row r="36" spans="7:18" x14ac:dyDescent="0.25">
      <c r="G36" s="1"/>
      <c r="H36" s="1"/>
      <c r="I36" s="1"/>
      <c r="J36" s="1"/>
      <c r="K36" s="1"/>
      <c r="L36" s="1"/>
      <c r="M36" s="44">
        <f t="shared" si="2"/>
        <v>0.26315789473684209</v>
      </c>
      <c r="N36" s="45"/>
      <c r="O36" s="46" t="s">
        <v>17</v>
      </c>
      <c r="P36" s="47"/>
    </row>
    <row r="37" spans="7:18" x14ac:dyDescent="0.25">
      <c r="G37" s="1"/>
      <c r="H37" s="1"/>
      <c r="I37" s="1"/>
      <c r="J37" s="1"/>
      <c r="K37" s="1"/>
      <c r="L37" s="1"/>
      <c r="M37" s="44">
        <f t="shared" si="2"/>
        <v>0.31578947368421051</v>
      </c>
      <c r="N37" s="45"/>
      <c r="O37" s="46" t="s">
        <v>17</v>
      </c>
      <c r="P37" s="47"/>
    </row>
    <row r="38" spans="7:18" x14ac:dyDescent="0.25">
      <c r="G38" s="1"/>
      <c r="H38" s="1"/>
      <c r="I38" s="1"/>
      <c r="J38" s="1"/>
      <c r="K38" s="1"/>
      <c r="L38" s="1"/>
      <c r="M38" s="44">
        <f t="shared" si="2"/>
        <v>0.36842105263157893</v>
      </c>
      <c r="N38" s="45"/>
      <c r="O38" s="46" t="s">
        <v>17</v>
      </c>
      <c r="P38" s="47"/>
    </row>
    <row r="39" spans="7:18" x14ac:dyDescent="0.25">
      <c r="G39" s="2"/>
      <c r="H39" s="2"/>
      <c r="I39" s="2"/>
      <c r="J39" s="2"/>
      <c r="K39" s="2"/>
      <c r="L39" s="2"/>
      <c r="M39" s="44">
        <f t="shared" si="2"/>
        <v>0.42105263157894735</v>
      </c>
      <c r="N39" s="45"/>
      <c r="O39" s="46" t="s">
        <v>17</v>
      </c>
      <c r="P39" s="47"/>
    </row>
    <row r="40" spans="7:18" x14ac:dyDescent="0.25">
      <c r="G40" s="1"/>
      <c r="H40" s="1"/>
      <c r="M40" s="44">
        <f t="shared" si="2"/>
        <v>0.47368421052631576</v>
      </c>
      <c r="N40" s="45"/>
      <c r="O40" s="46" t="s">
        <v>17</v>
      </c>
      <c r="P40" s="47"/>
    </row>
    <row r="41" spans="7:18" x14ac:dyDescent="0.25">
      <c r="G41" s="1"/>
      <c r="H41" s="1"/>
      <c r="I41" s="1"/>
      <c r="J41" s="1"/>
      <c r="M41" s="44">
        <f t="shared" si="2"/>
        <v>0.52631578947368418</v>
      </c>
      <c r="N41" s="45"/>
      <c r="O41" s="46" t="s">
        <v>17</v>
      </c>
      <c r="P41" s="47"/>
    </row>
    <row r="42" spans="7:18" x14ac:dyDescent="0.25">
      <c r="G42" s="1"/>
      <c r="H42" s="1"/>
      <c r="I42" s="1"/>
      <c r="J42" s="1"/>
      <c r="K42" s="1"/>
      <c r="L42" s="1"/>
      <c r="M42" s="44">
        <f t="shared" si="2"/>
        <v>0.57894736842105265</v>
      </c>
      <c r="N42" s="45"/>
      <c r="O42" s="46" t="s">
        <v>17</v>
      </c>
      <c r="P42" s="47"/>
    </row>
    <row r="43" spans="7:18" x14ac:dyDescent="0.25">
      <c r="G43" s="1"/>
      <c r="H43" s="1"/>
      <c r="I43" s="1"/>
      <c r="J43" s="1"/>
      <c r="K43" s="1"/>
      <c r="L43" s="1"/>
      <c r="M43" s="44">
        <f t="shared" si="2"/>
        <v>0.63157894736842102</v>
      </c>
      <c r="N43" s="45"/>
      <c r="O43" s="46" t="s">
        <v>17</v>
      </c>
      <c r="P43" s="47"/>
    </row>
    <row r="44" spans="7:18" x14ac:dyDescent="0.25">
      <c r="G44" s="1"/>
      <c r="H44" s="1"/>
      <c r="I44" s="1"/>
      <c r="J44" s="1"/>
      <c r="K44" s="1"/>
      <c r="L44" s="1"/>
      <c r="M44" s="44">
        <f t="shared" si="2"/>
        <v>0.68421052631578938</v>
      </c>
      <c r="N44" s="45"/>
      <c r="O44" s="46" t="s">
        <v>17</v>
      </c>
      <c r="P44" s="47"/>
    </row>
    <row r="45" spans="7:18" x14ac:dyDescent="0.25">
      <c r="G45" s="2"/>
      <c r="H45" s="2"/>
      <c r="I45" s="2"/>
      <c r="J45" s="2"/>
      <c r="K45" s="2"/>
      <c r="L45" s="2"/>
      <c r="M45" s="44">
        <f t="shared" si="2"/>
        <v>0.73684210526315774</v>
      </c>
      <c r="N45" s="45"/>
      <c r="O45" s="46" t="s">
        <v>17</v>
      </c>
      <c r="P45" s="47"/>
    </row>
    <row r="46" spans="7:18" x14ac:dyDescent="0.25">
      <c r="G46" s="2"/>
      <c r="H46" s="2"/>
      <c r="I46" s="2"/>
      <c r="J46" s="2"/>
      <c r="K46" s="2"/>
      <c r="L46" s="2"/>
      <c r="M46" s="44">
        <f t="shared" si="2"/>
        <v>0.78947368421052611</v>
      </c>
      <c r="N46" s="45"/>
      <c r="O46" s="46" t="s">
        <v>17</v>
      </c>
      <c r="P46" s="47"/>
    </row>
    <row r="47" spans="7:18" x14ac:dyDescent="0.25">
      <c r="G47" s="1"/>
      <c r="H47" s="1"/>
      <c r="M47" s="44">
        <f t="shared" si="2"/>
        <v>0.84210526315789447</v>
      </c>
      <c r="N47" s="45"/>
      <c r="O47" s="46" t="s">
        <v>17</v>
      </c>
      <c r="P47" s="47"/>
    </row>
    <row r="48" spans="7:18" x14ac:dyDescent="0.25">
      <c r="G48" s="1"/>
      <c r="H48" s="1"/>
      <c r="M48" s="44">
        <f t="shared" si="2"/>
        <v>0.89473684210526283</v>
      </c>
      <c r="N48" s="45"/>
      <c r="O48" s="46" t="s">
        <v>17</v>
      </c>
      <c r="P48" s="47"/>
    </row>
    <row r="49" spans="7:16" x14ac:dyDescent="0.25">
      <c r="G49" s="1"/>
      <c r="H49" s="1"/>
      <c r="M49" s="44">
        <f t="shared" si="2"/>
        <v>0.94736842105263119</v>
      </c>
      <c r="N49" s="45"/>
      <c r="O49" s="46" t="s">
        <v>17</v>
      </c>
      <c r="P49" s="47"/>
    </row>
    <row r="50" spans="7:16" ht="15.75" thickBot="1" x14ac:dyDescent="0.3">
      <c r="M50" s="48">
        <f t="shared" si="2"/>
        <v>0.99999999999999956</v>
      </c>
      <c r="N50" s="49"/>
      <c r="O50" s="50" t="s">
        <v>17</v>
      </c>
      <c r="P50" s="51"/>
    </row>
  </sheetData>
  <mergeCells count="45">
    <mergeCell ref="B6:C6"/>
    <mergeCell ref="M29:P29"/>
    <mergeCell ref="M30:N30"/>
    <mergeCell ref="O30:P30"/>
    <mergeCell ref="M31:N31"/>
    <mergeCell ref="O31:P31"/>
    <mergeCell ref="M32:N32"/>
    <mergeCell ref="O32:P32"/>
    <mergeCell ref="M33:N33"/>
    <mergeCell ref="O33:P33"/>
    <mergeCell ref="M34:N34"/>
    <mergeCell ref="O34:P34"/>
    <mergeCell ref="M35:N35"/>
    <mergeCell ref="O35:P35"/>
    <mergeCell ref="M36:N36"/>
    <mergeCell ref="O36:P36"/>
    <mergeCell ref="M37:N37"/>
    <mergeCell ref="O37:P37"/>
    <mergeCell ref="M38:N38"/>
    <mergeCell ref="O38:P38"/>
    <mergeCell ref="M39:N39"/>
    <mergeCell ref="O39:P39"/>
    <mergeCell ref="M40:N40"/>
    <mergeCell ref="O40:P40"/>
    <mergeCell ref="O41:P41"/>
    <mergeCell ref="M42:N42"/>
    <mergeCell ref="O42:P42"/>
    <mergeCell ref="M43:N43"/>
    <mergeCell ref="O43:P43"/>
    <mergeCell ref="K2:L2"/>
    <mergeCell ref="M50:N50"/>
    <mergeCell ref="O50:P50"/>
    <mergeCell ref="M47:N47"/>
    <mergeCell ref="O47:P47"/>
    <mergeCell ref="M48:N48"/>
    <mergeCell ref="O48:P48"/>
    <mergeCell ref="M49:N49"/>
    <mergeCell ref="O49:P49"/>
    <mergeCell ref="M44:N44"/>
    <mergeCell ref="O44:P44"/>
    <mergeCell ref="M45:N45"/>
    <mergeCell ref="O45:P45"/>
    <mergeCell ref="M46:N46"/>
    <mergeCell ref="O46:P46"/>
    <mergeCell ref="M41:N4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0"/>
  <sheetViews>
    <sheetView tabSelected="1" workbookViewId="0">
      <selection activeCell="W70" sqref="W70"/>
    </sheetView>
  </sheetViews>
  <sheetFormatPr baseColWidth="10" defaultRowHeight="15" x14ac:dyDescent="0.25"/>
  <cols>
    <col min="7" max="46" width="6" customWidth="1"/>
  </cols>
  <sheetData>
    <row r="1" spans="1:48" ht="21" x14ac:dyDescent="0.35">
      <c r="A1" s="20" t="s">
        <v>3</v>
      </c>
      <c r="B1" s="21" t="s">
        <v>13</v>
      </c>
      <c r="C1" s="22"/>
    </row>
    <row r="2" spans="1:48" ht="21" x14ac:dyDescent="0.35">
      <c r="A2" s="23" t="s">
        <v>4</v>
      </c>
      <c r="B2" s="24" t="s">
        <v>5</v>
      </c>
      <c r="C2" s="25"/>
      <c r="D2" s="16" t="s">
        <v>6</v>
      </c>
      <c r="E2" s="30" t="s">
        <v>14</v>
      </c>
      <c r="F2" s="29"/>
      <c r="G2" s="29"/>
      <c r="H2" s="29"/>
      <c r="K2" s="60" t="s">
        <v>7</v>
      </c>
      <c r="L2" s="54"/>
      <c r="M2" s="17" t="s">
        <v>19</v>
      </c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</row>
    <row r="3" spans="1:48" ht="21.75" thickBot="1" x14ac:dyDescent="0.4">
      <c r="A3" s="26"/>
      <c r="B3" s="27" t="s">
        <v>15</v>
      </c>
      <c r="C3" s="28"/>
      <c r="M3" s="17" t="s">
        <v>22</v>
      </c>
    </row>
    <row r="4" spans="1:48" ht="21" x14ac:dyDescent="0.35">
      <c r="A4" s="11"/>
      <c r="B4" s="18"/>
      <c r="C4" s="1"/>
      <c r="M4" s="17" t="s">
        <v>23</v>
      </c>
    </row>
    <row r="6" spans="1:48" ht="15.75" thickBot="1" x14ac:dyDescent="0.3">
      <c r="B6" s="52" t="s">
        <v>2</v>
      </c>
      <c r="C6" s="52"/>
      <c r="E6" s="37" t="s">
        <v>1</v>
      </c>
    </row>
    <row r="7" spans="1:48" ht="22.5" thickBot="1" x14ac:dyDescent="0.4">
      <c r="B7" s="41" t="s">
        <v>9</v>
      </c>
      <c r="C7" s="41" t="s">
        <v>10</v>
      </c>
      <c r="E7" s="33" t="s">
        <v>11</v>
      </c>
      <c r="AU7" s="18">
        <v>-1</v>
      </c>
    </row>
    <row r="8" spans="1:48" x14ac:dyDescent="0.25">
      <c r="A8" s="38"/>
      <c r="B8" s="42">
        <v>0</v>
      </c>
      <c r="C8" s="42" t="s">
        <v>17</v>
      </c>
      <c r="D8" s="1"/>
      <c r="E8" s="8">
        <f t="array" ref="E8:E47">MMULT(MINVERSE(G8:AT47),AV8:AV47)</f>
        <v>1</v>
      </c>
      <c r="F8" s="1"/>
      <c r="G8" s="3">
        <v>1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5">
        <v>0</v>
      </c>
      <c r="AT8" s="6">
        <v>0</v>
      </c>
      <c r="AU8" s="38"/>
      <c r="AV8" s="8">
        <v>1</v>
      </c>
    </row>
    <row r="9" spans="1:48" x14ac:dyDescent="0.25">
      <c r="A9" s="38"/>
      <c r="B9" s="40">
        <f>B8+1/39</f>
        <v>2.564102564102564E-2</v>
      </c>
      <c r="C9" s="40" t="s">
        <v>17</v>
      </c>
      <c r="D9" s="1"/>
      <c r="E9" s="8">
        <v>1.5003287310979616</v>
      </c>
      <c r="F9" s="1"/>
      <c r="G9" s="3">
        <v>-1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5">
        <v>0</v>
      </c>
      <c r="AT9" s="6">
        <v>0</v>
      </c>
      <c r="AU9" s="38"/>
      <c r="AV9" s="8">
        <f>B9*2*(1/39)</f>
        <v>1.3149243918474686E-3</v>
      </c>
    </row>
    <row r="10" spans="1:48" x14ac:dyDescent="0.25">
      <c r="A10" s="38"/>
      <c r="B10" s="40">
        <f t="shared" ref="B10:B31" si="0">B9+1/39</f>
        <v>5.128205128205128E-2</v>
      </c>
      <c r="C10" s="40" t="s">
        <v>17</v>
      </c>
      <c r="D10" s="1"/>
      <c r="E10" s="8">
        <v>1.0013149243918475</v>
      </c>
      <c r="F10" s="1"/>
      <c r="G10" s="3">
        <v>0</v>
      </c>
      <c r="H10" s="4">
        <v>-1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5">
        <v>0</v>
      </c>
      <c r="AT10" s="6">
        <v>0</v>
      </c>
      <c r="AU10" s="38"/>
      <c r="AV10" s="8">
        <f t="shared" ref="AV10:AV46" si="1">B10*2*(1/39)</f>
        <v>2.6298487836949372E-3</v>
      </c>
    </row>
    <row r="11" spans="1:48" x14ac:dyDescent="0.25">
      <c r="A11" s="38"/>
      <c r="B11" s="40">
        <f t="shared" si="0"/>
        <v>7.6923076923076927E-2</v>
      </c>
      <c r="C11" s="40" t="s">
        <v>17</v>
      </c>
      <c r="D11" s="1"/>
      <c r="E11" s="8">
        <v>1.5029585798816565</v>
      </c>
      <c r="F11" s="1"/>
      <c r="G11" s="3">
        <v>0</v>
      </c>
      <c r="H11" s="4">
        <v>0</v>
      </c>
      <c r="I11" s="4">
        <v>-1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5">
        <v>0</v>
      </c>
      <c r="AT11" s="6">
        <v>0</v>
      </c>
      <c r="AU11" s="38"/>
      <c r="AV11" s="8">
        <f t="shared" si="1"/>
        <v>3.9447731755424065E-3</v>
      </c>
    </row>
    <row r="12" spans="1:48" x14ac:dyDescent="0.25">
      <c r="A12" s="38"/>
      <c r="B12" s="40">
        <f t="shared" si="0"/>
        <v>0.10256410256410256</v>
      </c>
      <c r="C12" s="40" t="s">
        <v>17</v>
      </c>
      <c r="D12" s="1"/>
      <c r="E12" s="8">
        <v>1.00525969756739</v>
      </c>
      <c r="G12" s="3">
        <v>0</v>
      </c>
      <c r="H12" s="4">
        <v>0</v>
      </c>
      <c r="I12" s="4">
        <v>0</v>
      </c>
      <c r="J12" s="4">
        <v>-1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5">
        <v>0</v>
      </c>
      <c r="AT12" s="6">
        <v>0</v>
      </c>
      <c r="AU12" s="38"/>
      <c r="AV12" s="8">
        <f t="shared" si="1"/>
        <v>5.2596975673898745E-3</v>
      </c>
    </row>
    <row r="13" spans="1:48" x14ac:dyDescent="0.25">
      <c r="A13" s="38"/>
      <c r="B13" s="40">
        <f t="shared" si="0"/>
        <v>0.12820512820512819</v>
      </c>
      <c r="C13" s="40" t="s">
        <v>17</v>
      </c>
      <c r="D13" s="1"/>
      <c r="E13" s="8">
        <v>1.5082182774490465</v>
      </c>
      <c r="F13" s="1"/>
      <c r="G13" s="3">
        <v>0</v>
      </c>
      <c r="H13" s="4">
        <v>0</v>
      </c>
      <c r="I13" s="4">
        <v>0</v>
      </c>
      <c r="J13" s="4">
        <v>0</v>
      </c>
      <c r="K13" s="4">
        <v>-1</v>
      </c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5">
        <v>0</v>
      </c>
      <c r="AT13" s="6">
        <v>0</v>
      </c>
      <c r="AU13" s="38"/>
      <c r="AV13" s="8">
        <f t="shared" si="1"/>
        <v>6.5746219592373433E-3</v>
      </c>
    </row>
    <row r="14" spans="1:48" x14ac:dyDescent="0.25">
      <c r="A14" s="38"/>
      <c r="B14" s="40">
        <f t="shared" si="0"/>
        <v>0.15384615384615383</v>
      </c>
      <c r="C14" s="40" t="s">
        <v>17</v>
      </c>
      <c r="D14" s="1"/>
      <c r="E14" s="8">
        <v>1.0118343195266273</v>
      </c>
      <c r="F14" s="1"/>
      <c r="G14" s="3">
        <v>0</v>
      </c>
      <c r="H14" s="4">
        <v>0</v>
      </c>
      <c r="I14" s="4">
        <v>0</v>
      </c>
      <c r="J14" s="4">
        <v>0</v>
      </c>
      <c r="K14" s="4">
        <v>0</v>
      </c>
      <c r="L14" s="4">
        <v>-1</v>
      </c>
      <c r="M14" s="4">
        <v>0</v>
      </c>
      <c r="N14" s="4">
        <v>1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5">
        <v>0</v>
      </c>
      <c r="AT14" s="6">
        <v>0</v>
      </c>
      <c r="AU14" s="38"/>
      <c r="AV14" s="8">
        <f t="shared" si="1"/>
        <v>7.8895463510848113E-3</v>
      </c>
    </row>
    <row r="15" spans="1:48" x14ac:dyDescent="0.25">
      <c r="A15" s="38"/>
      <c r="B15" s="40">
        <f t="shared" si="0"/>
        <v>0.17948717948717946</v>
      </c>
      <c r="C15" s="40" t="s">
        <v>17</v>
      </c>
      <c r="D15" s="1"/>
      <c r="E15" s="8">
        <v>1.5161078238001313</v>
      </c>
      <c r="F15" s="1"/>
      <c r="G15" s="3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-1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5">
        <v>0</v>
      </c>
      <c r="AT15" s="6">
        <v>0</v>
      </c>
      <c r="AU15" s="38"/>
      <c r="AV15" s="8">
        <f t="shared" si="1"/>
        <v>9.2044707429322793E-3</v>
      </c>
    </row>
    <row r="16" spans="1:48" x14ac:dyDescent="0.25">
      <c r="A16" s="38"/>
      <c r="B16" s="40">
        <f t="shared" si="0"/>
        <v>0.20512820512820509</v>
      </c>
      <c r="C16" s="40" t="s">
        <v>17</v>
      </c>
      <c r="D16" s="1"/>
      <c r="E16" s="8">
        <v>1.0210387902695595</v>
      </c>
      <c r="F16" s="1"/>
      <c r="G16" s="3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-1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5">
        <v>0</v>
      </c>
      <c r="AT16" s="6">
        <v>0</v>
      </c>
      <c r="AU16" s="38"/>
      <c r="AV16" s="8">
        <f t="shared" si="1"/>
        <v>1.0519395134779747E-2</v>
      </c>
    </row>
    <row r="17" spans="1:48" x14ac:dyDescent="0.25">
      <c r="A17" s="38"/>
      <c r="B17" s="40">
        <f t="shared" si="0"/>
        <v>0.23076923076923073</v>
      </c>
      <c r="C17" s="40" t="s">
        <v>17</v>
      </c>
      <c r="D17" s="1"/>
      <c r="E17" s="8">
        <v>1.526627218934911</v>
      </c>
      <c r="F17" s="1"/>
      <c r="G17" s="3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-1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6">
        <v>0</v>
      </c>
      <c r="AU17" s="38"/>
      <c r="AV17" s="8">
        <f t="shared" si="1"/>
        <v>1.1834319526627217E-2</v>
      </c>
    </row>
    <row r="18" spans="1:48" x14ac:dyDescent="0.25">
      <c r="A18" s="38"/>
      <c r="B18" s="40">
        <f t="shared" si="0"/>
        <v>0.25641025641025639</v>
      </c>
      <c r="C18" s="40" t="s">
        <v>17</v>
      </c>
      <c r="D18" s="1"/>
      <c r="E18" s="8">
        <v>1.0328731097961867</v>
      </c>
      <c r="F18" s="15" t="s">
        <v>0</v>
      </c>
      <c r="G18" s="9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4">
        <v>-1</v>
      </c>
      <c r="Q18" s="4">
        <v>0</v>
      </c>
      <c r="R18" s="4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10">
        <v>0</v>
      </c>
      <c r="AU18" s="38"/>
      <c r="AV18" s="8">
        <f t="shared" si="1"/>
        <v>1.3149243918474687E-2</v>
      </c>
    </row>
    <row r="19" spans="1:48" x14ac:dyDescent="0.25">
      <c r="A19" s="38"/>
      <c r="B19" s="40">
        <f t="shared" si="0"/>
        <v>0.28205128205128205</v>
      </c>
      <c r="C19" s="40" t="s">
        <v>17</v>
      </c>
      <c r="D19" s="1"/>
      <c r="E19" s="8">
        <v>1.5397764628533857</v>
      </c>
      <c r="F19" s="1"/>
      <c r="G19" s="9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4">
        <v>-1</v>
      </c>
      <c r="R19" s="4">
        <v>0</v>
      </c>
      <c r="S19" s="4">
        <v>1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10">
        <v>0</v>
      </c>
      <c r="AU19" s="38"/>
      <c r="AV19" s="8">
        <f t="shared" si="1"/>
        <v>1.4464168310322156E-2</v>
      </c>
    </row>
    <row r="20" spans="1:48" x14ac:dyDescent="0.25">
      <c r="A20" s="38"/>
      <c r="B20" s="40">
        <f t="shared" si="0"/>
        <v>0.30769230769230771</v>
      </c>
      <c r="C20" s="40" t="s">
        <v>17</v>
      </c>
      <c r="D20" s="1"/>
      <c r="E20" s="8">
        <v>1.0473372781065089</v>
      </c>
      <c r="F20" s="1"/>
      <c r="G20" s="9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4">
        <v>-1</v>
      </c>
      <c r="S20" s="4">
        <v>0</v>
      </c>
      <c r="T20" s="4">
        <v>1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10">
        <v>0</v>
      </c>
      <c r="AU20" s="38"/>
      <c r="AV20" s="8">
        <f t="shared" si="1"/>
        <v>1.5779092702169626E-2</v>
      </c>
    </row>
    <row r="21" spans="1:48" x14ac:dyDescent="0.25">
      <c r="A21" s="38"/>
      <c r="B21" s="40">
        <f t="shared" si="0"/>
        <v>0.33333333333333337</v>
      </c>
      <c r="C21" s="40" t="s">
        <v>17</v>
      </c>
      <c r="D21" s="1"/>
      <c r="E21" s="8">
        <v>1.5555555555555554</v>
      </c>
      <c r="F21" s="1"/>
      <c r="G21" s="9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4">
        <v>-1</v>
      </c>
      <c r="T21" s="4">
        <v>0</v>
      </c>
      <c r="U21" s="4">
        <v>1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10">
        <v>0</v>
      </c>
      <c r="AU21" s="38"/>
      <c r="AV21" s="8">
        <f t="shared" si="1"/>
        <v>1.7094017094017096E-2</v>
      </c>
    </row>
    <row r="22" spans="1:48" x14ac:dyDescent="0.25">
      <c r="A22" s="38"/>
      <c r="B22" s="40">
        <f t="shared" si="0"/>
        <v>0.35897435897435903</v>
      </c>
      <c r="C22" s="40" t="s">
        <v>17</v>
      </c>
      <c r="D22" s="1"/>
      <c r="E22" s="8">
        <v>1.0644312952005259</v>
      </c>
      <c r="F22" s="1"/>
      <c r="G22" s="9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4">
        <v>-1</v>
      </c>
      <c r="U22" s="4">
        <v>0</v>
      </c>
      <c r="V22" s="4">
        <v>1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10">
        <v>0</v>
      </c>
      <c r="AU22" s="38"/>
      <c r="AV22" s="8">
        <f t="shared" si="1"/>
        <v>1.8408941485864565E-2</v>
      </c>
    </row>
    <row r="23" spans="1:48" x14ac:dyDescent="0.25">
      <c r="A23" s="38"/>
      <c r="B23" s="40">
        <f t="shared" si="0"/>
        <v>0.38461538461538469</v>
      </c>
      <c r="C23" s="40" t="s">
        <v>17</v>
      </c>
      <c r="D23" s="1"/>
      <c r="E23" s="8">
        <v>1.5739644970414199</v>
      </c>
      <c r="F23" s="1"/>
      <c r="G23" s="9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4">
        <v>-1</v>
      </c>
      <c r="V23" s="4">
        <v>0</v>
      </c>
      <c r="W23" s="4">
        <v>1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10">
        <v>0</v>
      </c>
      <c r="AU23" s="38"/>
      <c r="AV23" s="8">
        <f t="shared" si="1"/>
        <v>1.9723865877712035E-2</v>
      </c>
    </row>
    <row r="24" spans="1:48" x14ac:dyDescent="0.25">
      <c r="A24" s="38"/>
      <c r="B24" s="40">
        <f t="shared" si="0"/>
        <v>0.41025641025641035</v>
      </c>
      <c r="C24" s="40" t="s">
        <v>17</v>
      </c>
      <c r="D24" s="1"/>
      <c r="E24" s="8">
        <v>1.0841551610782381</v>
      </c>
      <c r="F24" s="1"/>
      <c r="G24" s="9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4">
        <v>-1</v>
      </c>
      <c r="W24" s="4">
        <v>0</v>
      </c>
      <c r="X24" s="4">
        <v>1</v>
      </c>
      <c r="Y24" s="4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5">
        <v>0</v>
      </c>
      <c r="AT24" s="10">
        <v>0</v>
      </c>
      <c r="AU24" s="38"/>
      <c r="AV24" s="8">
        <f t="shared" si="1"/>
        <v>2.1038790269559505E-2</v>
      </c>
    </row>
    <row r="25" spans="1:48" x14ac:dyDescent="0.25">
      <c r="A25" s="38"/>
      <c r="B25" s="40">
        <f t="shared" si="0"/>
        <v>0.43589743589743601</v>
      </c>
      <c r="C25" s="40" t="s">
        <v>17</v>
      </c>
      <c r="D25" s="1"/>
      <c r="E25" s="8">
        <v>1.5950032873109794</v>
      </c>
      <c r="F25" s="1"/>
      <c r="G25" s="9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4">
        <v>-1</v>
      </c>
      <c r="X25" s="4">
        <v>0</v>
      </c>
      <c r="Y25" s="4">
        <v>1</v>
      </c>
      <c r="Z25" s="4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10">
        <v>0</v>
      </c>
      <c r="AU25" s="38"/>
      <c r="AV25" s="8">
        <f t="shared" si="1"/>
        <v>2.2353714661406975E-2</v>
      </c>
    </row>
    <row r="26" spans="1:48" x14ac:dyDescent="0.25">
      <c r="A26" s="38"/>
      <c r="B26" s="40">
        <f t="shared" si="0"/>
        <v>0.46153846153846168</v>
      </c>
      <c r="C26" s="40" t="s">
        <v>17</v>
      </c>
      <c r="D26" s="1"/>
      <c r="E26" s="8">
        <v>1.1065088757396451</v>
      </c>
      <c r="F26" s="1"/>
      <c r="G26" s="9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4">
        <v>-1</v>
      </c>
      <c r="Y26" s="4">
        <v>0</v>
      </c>
      <c r="Z26" s="4">
        <v>1</v>
      </c>
      <c r="AA26" s="4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10">
        <v>0</v>
      </c>
      <c r="AU26" s="38"/>
      <c r="AV26" s="8">
        <f t="shared" si="1"/>
        <v>2.3668639053254444E-2</v>
      </c>
    </row>
    <row r="27" spans="1:48" x14ac:dyDescent="0.25">
      <c r="A27" s="38"/>
      <c r="B27" s="40">
        <f t="shared" si="0"/>
        <v>0.48717948717948734</v>
      </c>
      <c r="C27" s="40" t="s">
        <v>17</v>
      </c>
      <c r="D27" s="1"/>
      <c r="E27" s="8">
        <v>1.618671926364234</v>
      </c>
      <c r="F27" s="1"/>
      <c r="G27" s="9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4">
        <v>-1</v>
      </c>
      <c r="Z27" s="4">
        <v>0</v>
      </c>
      <c r="AA27" s="4">
        <v>1</v>
      </c>
      <c r="AB27" s="4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10">
        <v>0</v>
      </c>
      <c r="AU27" s="38"/>
      <c r="AV27" s="8">
        <f t="shared" si="1"/>
        <v>2.4983563445101914E-2</v>
      </c>
    </row>
    <row r="28" spans="1:48" x14ac:dyDescent="0.25">
      <c r="A28" s="38"/>
      <c r="B28" s="40">
        <f t="shared" si="0"/>
        <v>0.512820512820513</v>
      </c>
      <c r="C28" s="40" t="s">
        <v>17</v>
      </c>
      <c r="D28" s="1"/>
      <c r="E28" s="8">
        <v>1.131492439184747</v>
      </c>
      <c r="F28" s="1"/>
      <c r="G28" s="9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4">
        <v>-1</v>
      </c>
      <c r="AA28" s="4">
        <v>0</v>
      </c>
      <c r="AB28" s="4">
        <v>1</v>
      </c>
      <c r="AC28" s="4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10">
        <v>0</v>
      </c>
      <c r="AU28" s="38"/>
      <c r="AV28" s="8">
        <f t="shared" si="1"/>
        <v>2.6298487836949384E-2</v>
      </c>
    </row>
    <row r="29" spans="1:48" x14ac:dyDescent="0.25">
      <c r="A29" s="38"/>
      <c r="B29" s="40">
        <f t="shared" si="0"/>
        <v>0.53846153846153866</v>
      </c>
      <c r="C29" s="40" t="s">
        <v>17</v>
      </c>
      <c r="D29" s="1"/>
      <c r="E29" s="8">
        <v>1.6449704142011834</v>
      </c>
      <c r="F29" s="1"/>
      <c r="G29" s="9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4">
        <v>-1</v>
      </c>
      <c r="AB29" s="4">
        <v>0</v>
      </c>
      <c r="AC29" s="4">
        <v>1</v>
      </c>
      <c r="AD29" s="4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10">
        <v>0</v>
      </c>
      <c r="AU29" s="38"/>
      <c r="AV29" s="8">
        <f t="shared" si="1"/>
        <v>2.7613412228796853E-2</v>
      </c>
    </row>
    <row r="30" spans="1:48" x14ac:dyDescent="0.25">
      <c r="A30" s="38"/>
      <c r="B30" s="40">
        <f t="shared" si="0"/>
        <v>0.56410256410256432</v>
      </c>
      <c r="C30" s="40" t="s">
        <v>17</v>
      </c>
      <c r="D30" s="1"/>
      <c r="E30" s="8">
        <v>1.1591058514135437</v>
      </c>
      <c r="F30" s="1"/>
      <c r="G30" s="9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4">
        <v>-1</v>
      </c>
      <c r="AC30" s="4">
        <v>0</v>
      </c>
      <c r="AD30" s="4">
        <v>1</v>
      </c>
      <c r="AE30" s="4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10">
        <v>0</v>
      </c>
      <c r="AU30" s="38"/>
      <c r="AV30" s="8">
        <f t="shared" si="1"/>
        <v>2.8928336620644323E-2</v>
      </c>
    </row>
    <row r="31" spans="1:48" x14ac:dyDescent="0.25">
      <c r="A31" s="38"/>
      <c r="B31" s="40">
        <f t="shared" si="0"/>
        <v>0.58974358974358998</v>
      </c>
      <c r="C31" s="40" t="s">
        <v>17</v>
      </c>
      <c r="D31" s="1"/>
      <c r="E31" s="8">
        <v>1.6738987508218277</v>
      </c>
      <c r="F31" s="1"/>
      <c r="G31" s="9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4">
        <v>-1</v>
      </c>
      <c r="AD31" s="4">
        <v>0</v>
      </c>
      <c r="AE31" s="4">
        <v>1</v>
      </c>
      <c r="AF31" s="4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10">
        <v>0</v>
      </c>
      <c r="AU31" s="38"/>
      <c r="AV31" s="8">
        <f t="shared" si="1"/>
        <v>3.0243261012491793E-2</v>
      </c>
    </row>
    <row r="32" spans="1:48" x14ac:dyDescent="0.25">
      <c r="A32" s="38"/>
      <c r="B32" s="40">
        <f t="shared" ref="B32:B46" si="2">B31+1/39</f>
        <v>0.61538461538461564</v>
      </c>
      <c r="C32" s="40" t="s">
        <v>17</v>
      </c>
      <c r="D32" s="1"/>
      <c r="E32" s="8">
        <v>1.1893491124260356</v>
      </c>
      <c r="F32" s="1"/>
      <c r="G32" s="9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4">
        <v>-1</v>
      </c>
      <c r="AE32" s="4">
        <v>0</v>
      </c>
      <c r="AF32" s="4">
        <v>1</v>
      </c>
      <c r="AG32" s="4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10">
        <v>0</v>
      </c>
      <c r="AU32" s="38"/>
      <c r="AV32" s="8">
        <f t="shared" si="1"/>
        <v>3.1558185404339266E-2</v>
      </c>
    </row>
    <row r="33" spans="1:48" x14ac:dyDescent="0.25">
      <c r="A33" s="38"/>
      <c r="B33" s="40">
        <f t="shared" si="2"/>
        <v>0.6410256410256413</v>
      </c>
      <c r="C33" s="40" t="s">
        <v>17</v>
      </c>
      <c r="D33" s="1"/>
      <c r="E33" s="8">
        <v>1.7054569362261669</v>
      </c>
      <c r="F33" s="1"/>
      <c r="G33" s="9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4">
        <v>-1</v>
      </c>
      <c r="AF33" s="4">
        <v>0</v>
      </c>
      <c r="AG33" s="4">
        <v>1</v>
      </c>
      <c r="AH33" s="4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10">
        <v>0</v>
      </c>
      <c r="AU33" s="38"/>
      <c r="AV33" s="8">
        <f t="shared" si="1"/>
        <v>3.2873109796186732E-2</v>
      </c>
    </row>
    <row r="34" spans="1:48" x14ac:dyDescent="0.25">
      <c r="A34" s="38"/>
      <c r="B34" s="40">
        <f t="shared" si="2"/>
        <v>0.66666666666666696</v>
      </c>
      <c r="C34" s="40" t="s">
        <v>17</v>
      </c>
      <c r="D34" s="1"/>
      <c r="E34" s="8">
        <v>1.2222222222222223</v>
      </c>
      <c r="F34" s="1"/>
      <c r="G34" s="9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4">
        <v>-1</v>
      </c>
      <c r="AG34" s="4">
        <v>0</v>
      </c>
      <c r="AH34" s="4">
        <v>1</v>
      </c>
      <c r="AI34" s="4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4">
        <v>0</v>
      </c>
      <c r="AQ34" s="4">
        <v>0</v>
      </c>
      <c r="AR34" s="4">
        <v>0</v>
      </c>
      <c r="AS34" s="4">
        <v>0</v>
      </c>
      <c r="AT34" s="10">
        <v>0</v>
      </c>
      <c r="AU34" s="38"/>
      <c r="AV34" s="8">
        <f t="shared" si="1"/>
        <v>3.4188034188034205E-2</v>
      </c>
    </row>
    <row r="35" spans="1:48" x14ac:dyDescent="0.25">
      <c r="A35" s="38"/>
      <c r="B35" s="40">
        <f t="shared" si="2"/>
        <v>0.69230769230769262</v>
      </c>
      <c r="C35" s="40" t="s">
        <v>17</v>
      </c>
      <c r="D35" s="1"/>
      <c r="E35" s="8">
        <v>1.739644970414201</v>
      </c>
      <c r="F35" s="1"/>
      <c r="G35" s="9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4">
        <v>-1</v>
      </c>
      <c r="AH35" s="4">
        <v>0</v>
      </c>
      <c r="AI35" s="4">
        <v>1</v>
      </c>
      <c r="AJ35" s="4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4">
        <v>0</v>
      </c>
      <c r="AR35" s="4">
        <v>0</v>
      </c>
      <c r="AS35" s="4">
        <v>0</v>
      </c>
      <c r="AT35" s="10">
        <v>0</v>
      </c>
      <c r="AU35" s="38"/>
      <c r="AV35" s="8">
        <f t="shared" si="1"/>
        <v>3.5502958579881672E-2</v>
      </c>
    </row>
    <row r="36" spans="1:48" x14ac:dyDescent="0.25">
      <c r="A36" s="38"/>
      <c r="B36" s="40">
        <f t="shared" si="2"/>
        <v>0.71794871794871828</v>
      </c>
      <c r="C36" s="40" t="s">
        <v>17</v>
      </c>
      <c r="D36" s="1"/>
      <c r="E36" s="8">
        <v>1.2577251808021039</v>
      </c>
      <c r="F36" s="1"/>
      <c r="G36" s="9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4">
        <v>-1</v>
      </c>
      <c r="AI36" s="4">
        <v>0</v>
      </c>
      <c r="AJ36" s="4">
        <v>1</v>
      </c>
      <c r="AK36" s="4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4">
        <v>0</v>
      </c>
      <c r="AS36" s="4">
        <v>0</v>
      </c>
      <c r="AT36" s="10">
        <v>0</v>
      </c>
      <c r="AU36" s="38"/>
      <c r="AV36" s="8">
        <f t="shared" si="1"/>
        <v>3.6817882971729145E-2</v>
      </c>
    </row>
    <row r="37" spans="1:48" x14ac:dyDescent="0.25">
      <c r="A37" s="38"/>
      <c r="B37" s="40">
        <f t="shared" si="2"/>
        <v>0.74358974358974395</v>
      </c>
      <c r="C37" s="40" t="s">
        <v>17</v>
      </c>
      <c r="D37" s="1"/>
      <c r="E37" s="8">
        <v>1.7764628533859301</v>
      </c>
      <c r="F37" s="1"/>
      <c r="G37" s="9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4">
        <v>-1</v>
      </c>
      <c r="AJ37" s="4">
        <v>0</v>
      </c>
      <c r="AK37" s="4">
        <v>1</v>
      </c>
      <c r="AL37" s="4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4">
        <v>0</v>
      </c>
      <c r="AT37" s="10">
        <v>0</v>
      </c>
      <c r="AU37" s="38"/>
      <c r="AV37" s="8">
        <f t="shared" si="1"/>
        <v>3.8132807363576611E-2</v>
      </c>
    </row>
    <row r="38" spans="1:48" x14ac:dyDescent="0.25">
      <c r="A38" s="38"/>
      <c r="B38" s="40">
        <f t="shared" si="2"/>
        <v>0.76923076923076961</v>
      </c>
      <c r="C38" s="40" t="s">
        <v>17</v>
      </c>
      <c r="D38" s="1"/>
      <c r="E38" s="8">
        <v>1.2958579881656807</v>
      </c>
      <c r="F38" s="1"/>
      <c r="G38" s="9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4">
        <v>-1</v>
      </c>
      <c r="AK38" s="4">
        <v>0</v>
      </c>
      <c r="AL38" s="4">
        <v>1</v>
      </c>
      <c r="AM38" s="4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10">
        <v>0</v>
      </c>
      <c r="AU38" s="38"/>
      <c r="AV38" s="8">
        <f t="shared" si="1"/>
        <v>3.9447731755424084E-2</v>
      </c>
    </row>
    <row r="39" spans="1:48" x14ac:dyDescent="0.25">
      <c r="A39" s="38"/>
      <c r="B39" s="40">
        <f t="shared" si="2"/>
        <v>0.79487179487179527</v>
      </c>
      <c r="C39" s="40" t="s">
        <v>17</v>
      </c>
      <c r="D39" s="1"/>
      <c r="E39" s="8">
        <v>1.8159105851413542</v>
      </c>
      <c r="F39" s="1"/>
      <c r="G39" s="9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4">
        <v>-1</v>
      </c>
      <c r="AL39" s="4">
        <v>0</v>
      </c>
      <c r="AM39" s="4">
        <v>1</v>
      </c>
      <c r="AN39" s="4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10">
        <v>0</v>
      </c>
      <c r="AU39" s="38"/>
      <c r="AV39" s="8">
        <f t="shared" si="1"/>
        <v>4.076265614727155E-2</v>
      </c>
    </row>
    <row r="40" spans="1:48" x14ac:dyDescent="0.25">
      <c r="A40" s="38"/>
      <c r="B40" s="40">
        <f t="shared" si="2"/>
        <v>0.82051282051282093</v>
      </c>
      <c r="C40" s="40" t="s">
        <v>17</v>
      </c>
      <c r="D40" s="1"/>
      <c r="E40" s="8">
        <v>1.3366206443129522</v>
      </c>
      <c r="F40" s="1"/>
      <c r="G40" s="9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4">
        <v>-1</v>
      </c>
      <c r="AM40" s="4">
        <v>0</v>
      </c>
      <c r="AN40" s="4">
        <v>1</v>
      </c>
      <c r="AO40" s="4">
        <v>0</v>
      </c>
      <c r="AP40" s="5">
        <v>0</v>
      </c>
      <c r="AQ40" s="5">
        <v>0</v>
      </c>
      <c r="AR40" s="5">
        <v>0</v>
      </c>
      <c r="AS40" s="5">
        <v>0</v>
      </c>
      <c r="AT40" s="10">
        <v>0</v>
      </c>
      <c r="AU40" s="38"/>
      <c r="AV40" s="8">
        <f t="shared" si="1"/>
        <v>4.2077580539119024E-2</v>
      </c>
    </row>
    <row r="41" spans="1:48" x14ac:dyDescent="0.25">
      <c r="A41" s="38"/>
      <c r="B41" s="40">
        <f t="shared" si="2"/>
        <v>0.84615384615384659</v>
      </c>
      <c r="C41" s="40" t="s">
        <v>17</v>
      </c>
      <c r="D41" s="1"/>
      <c r="E41" s="8">
        <v>1.8579881656804733</v>
      </c>
      <c r="F41" s="1"/>
      <c r="G41" s="9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4">
        <v>-1</v>
      </c>
      <c r="AN41" s="4">
        <v>0</v>
      </c>
      <c r="AO41" s="4">
        <v>1</v>
      </c>
      <c r="AP41" s="4">
        <v>0</v>
      </c>
      <c r="AQ41" s="5">
        <v>0</v>
      </c>
      <c r="AR41" s="5">
        <v>0</v>
      </c>
      <c r="AS41" s="5">
        <v>0</v>
      </c>
      <c r="AT41" s="10">
        <v>0</v>
      </c>
      <c r="AU41" s="38"/>
      <c r="AV41" s="8">
        <f t="shared" si="1"/>
        <v>4.339250493096649E-2</v>
      </c>
    </row>
    <row r="42" spans="1:48" x14ac:dyDescent="0.25">
      <c r="A42" s="38"/>
      <c r="B42" s="40">
        <f t="shared" si="2"/>
        <v>0.87179487179487225</v>
      </c>
      <c r="C42" s="40" t="s">
        <v>17</v>
      </c>
      <c r="D42" s="1"/>
      <c r="E42" s="8">
        <v>1.3800131492439187</v>
      </c>
      <c r="F42" s="1"/>
      <c r="G42" s="9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4">
        <v>-1</v>
      </c>
      <c r="AO42" s="4">
        <v>0</v>
      </c>
      <c r="AP42" s="4">
        <v>1</v>
      </c>
      <c r="AQ42" s="4">
        <v>0</v>
      </c>
      <c r="AR42" s="5">
        <v>0</v>
      </c>
      <c r="AS42" s="5">
        <v>0</v>
      </c>
      <c r="AT42" s="10">
        <v>0</v>
      </c>
      <c r="AU42" s="38"/>
      <c r="AV42" s="8">
        <f t="shared" si="1"/>
        <v>4.4707429322813963E-2</v>
      </c>
    </row>
    <row r="43" spans="1:48" x14ac:dyDescent="0.25">
      <c r="A43" s="38"/>
      <c r="B43" s="40">
        <f t="shared" si="2"/>
        <v>0.89743589743589791</v>
      </c>
      <c r="C43" s="40" t="s">
        <v>17</v>
      </c>
      <c r="D43" s="1"/>
      <c r="E43" s="8">
        <v>1.9026955950032873</v>
      </c>
      <c r="F43" s="1"/>
      <c r="G43" s="9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4">
        <v>-1</v>
      </c>
      <c r="AP43" s="4">
        <v>0</v>
      </c>
      <c r="AQ43" s="4">
        <v>1</v>
      </c>
      <c r="AR43" s="4">
        <v>0</v>
      </c>
      <c r="AS43" s="5">
        <v>0</v>
      </c>
      <c r="AT43" s="10">
        <v>0</v>
      </c>
      <c r="AU43" s="38"/>
      <c r="AV43" s="8">
        <f t="shared" si="1"/>
        <v>4.6022353714661429E-2</v>
      </c>
    </row>
    <row r="44" spans="1:48" x14ac:dyDescent="0.25">
      <c r="A44" s="38"/>
      <c r="B44" s="40">
        <f t="shared" si="2"/>
        <v>0.92307692307692357</v>
      </c>
      <c r="C44" s="40" t="s">
        <v>17</v>
      </c>
      <c r="D44" s="1"/>
      <c r="E44" s="8">
        <v>1.4260355029585801</v>
      </c>
      <c r="F44" s="1"/>
      <c r="G44" s="9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4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4">
        <v>-1</v>
      </c>
      <c r="AQ44" s="4">
        <v>0</v>
      </c>
      <c r="AR44" s="4">
        <v>1</v>
      </c>
      <c r="AS44" s="4">
        <v>0</v>
      </c>
      <c r="AT44" s="10">
        <v>0</v>
      </c>
      <c r="AU44" s="38"/>
      <c r="AV44" s="8">
        <f t="shared" si="1"/>
        <v>4.7337278106508902E-2</v>
      </c>
    </row>
    <row r="45" spans="1:48" x14ac:dyDescent="0.25">
      <c r="A45" s="38"/>
      <c r="B45" s="40">
        <f t="shared" si="2"/>
        <v>0.94871794871794923</v>
      </c>
      <c r="C45" s="40" t="s">
        <v>17</v>
      </c>
      <c r="D45" s="1"/>
      <c r="E45" s="8">
        <v>1.9500328731097962</v>
      </c>
      <c r="F45" s="1"/>
      <c r="G45" s="9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4">
        <v>0</v>
      </c>
      <c r="Y45" s="4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4">
        <v>-1</v>
      </c>
      <c r="AR45" s="4">
        <v>0</v>
      </c>
      <c r="AS45" s="4">
        <v>1</v>
      </c>
      <c r="AT45" s="10">
        <v>0</v>
      </c>
      <c r="AU45" s="38"/>
      <c r="AV45" s="8">
        <f t="shared" si="1"/>
        <v>4.8652202498356369E-2</v>
      </c>
    </row>
    <row r="46" spans="1:48" x14ac:dyDescent="0.25">
      <c r="A46" s="38"/>
      <c r="B46" s="40">
        <f t="shared" si="2"/>
        <v>0.97435897435897489</v>
      </c>
      <c r="C46" s="40" t="s">
        <v>17</v>
      </c>
      <c r="D46" s="1"/>
      <c r="E46" s="8">
        <v>1.4746877054569365</v>
      </c>
      <c r="F46" s="1"/>
      <c r="G46" s="9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4">
        <v>0</v>
      </c>
      <c r="Y46" s="4">
        <v>0</v>
      </c>
      <c r="Z46" s="4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4">
        <v>-1</v>
      </c>
      <c r="AS46" s="4">
        <v>0</v>
      </c>
      <c r="AT46" s="10">
        <v>1</v>
      </c>
      <c r="AU46" s="38"/>
      <c r="AV46" s="8">
        <f t="shared" si="1"/>
        <v>4.9967126890203842E-2</v>
      </c>
    </row>
    <row r="47" spans="1:48" ht="15.75" thickBot="1" x14ac:dyDescent="0.3">
      <c r="A47" s="38"/>
      <c r="B47" s="39">
        <f t="shared" ref="B47" si="3">B46+1/39</f>
        <v>1.0000000000000004</v>
      </c>
      <c r="C47" s="39" t="s">
        <v>17</v>
      </c>
      <c r="D47" s="1"/>
      <c r="E47" s="8">
        <v>2</v>
      </c>
      <c r="F47" s="1"/>
      <c r="G47" s="9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4">
        <v>0</v>
      </c>
      <c r="AT47" s="6">
        <v>1</v>
      </c>
      <c r="AU47" s="38"/>
      <c r="AV47" s="8">
        <v>2</v>
      </c>
    </row>
    <row r="49" spans="7:18" ht="15.75" thickBot="1" x14ac:dyDescent="0.3">
      <c r="M49" s="52" t="s">
        <v>8</v>
      </c>
      <c r="N49" s="54"/>
      <c r="O49" s="54"/>
      <c r="P49" s="54"/>
    </row>
    <row r="50" spans="7:18" ht="22.5" thickBot="1" x14ac:dyDescent="0.4">
      <c r="M50" s="55" t="s">
        <v>9</v>
      </c>
      <c r="N50" s="56"/>
      <c r="O50" s="55" t="s">
        <v>12</v>
      </c>
      <c r="P50" s="56"/>
    </row>
    <row r="51" spans="7:18" x14ac:dyDescent="0.25">
      <c r="M51" s="57">
        <f t="shared" ref="M51:M69" si="4">B8</f>
        <v>0</v>
      </c>
      <c r="N51" s="58"/>
      <c r="O51" s="57" t="s">
        <v>17</v>
      </c>
      <c r="P51" s="59"/>
    </row>
    <row r="52" spans="7:18" x14ac:dyDescent="0.25">
      <c r="M52" s="44">
        <f t="shared" si="4"/>
        <v>2.564102564102564E-2</v>
      </c>
      <c r="N52" s="45"/>
      <c r="O52" s="46" t="s">
        <v>17</v>
      </c>
      <c r="P52" s="47"/>
    </row>
    <row r="53" spans="7:18" x14ac:dyDescent="0.25">
      <c r="M53" s="44">
        <f t="shared" si="4"/>
        <v>5.128205128205128E-2</v>
      </c>
      <c r="N53" s="45"/>
      <c r="O53" s="46" t="s">
        <v>17</v>
      </c>
      <c r="P53" s="47"/>
    </row>
    <row r="54" spans="7:18" x14ac:dyDescent="0.25">
      <c r="G54" s="1"/>
      <c r="H54" s="1"/>
      <c r="M54" s="44">
        <f t="shared" si="4"/>
        <v>7.6923076923076927E-2</v>
      </c>
      <c r="N54" s="45"/>
      <c r="O54" s="46" t="s">
        <v>17</v>
      </c>
      <c r="P54" s="47"/>
    </row>
    <row r="55" spans="7:18" x14ac:dyDescent="0.25">
      <c r="G55" s="1"/>
      <c r="H55" s="1"/>
      <c r="M55" s="44">
        <f t="shared" si="4"/>
        <v>0.10256410256410256</v>
      </c>
      <c r="N55" s="45"/>
      <c r="O55" s="46" t="s">
        <v>17</v>
      </c>
      <c r="P55" s="47"/>
      <c r="Q55" s="31"/>
      <c r="R55" s="31"/>
    </row>
    <row r="56" spans="7:18" x14ac:dyDescent="0.25">
      <c r="G56" s="1"/>
      <c r="H56" s="1"/>
      <c r="I56" s="1"/>
      <c r="J56" s="1"/>
      <c r="K56" s="1"/>
      <c r="L56" s="1"/>
      <c r="M56" s="44">
        <f t="shared" si="4"/>
        <v>0.12820512820512819</v>
      </c>
      <c r="N56" s="45"/>
      <c r="O56" s="46" t="s">
        <v>17</v>
      </c>
      <c r="P56" s="47"/>
    </row>
    <row r="57" spans="7:18" x14ac:dyDescent="0.25">
      <c r="G57" s="1"/>
      <c r="H57" s="1"/>
      <c r="I57" s="1"/>
      <c r="J57" s="1"/>
      <c r="K57" s="1"/>
      <c r="L57" s="1"/>
      <c r="M57" s="44">
        <f t="shared" si="4"/>
        <v>0.15384615384615383</v>
      </c>
      <c r="N57" s="45"/>
      <c r="O57" s="46" t="s">
        <v>17</v>
      </c>
      <c r="P57" s="47"/>
    </row>
    <row r="58" spans="7:18" x14ac:dyDescent="0.25">
      <c r="G58" s="1"/>
      <c r="H58" s="1"/>
      <c r="I58" s="1"/>
      <c r="J58" s="1"/>
      <c r="K58" s="1"/>
      <c r="L58" s="1"/>
      <c r="M58" s="44">
        <f t="shared" si="4"/>
        <v>0.17948717948717946</v>
      </c>
      <c r="N58" s="45"/>
      <c r="O58" s="46" t="s">
        <v>17</v>
      </c>
      <c r="P58" s="47"/>
    </row>
    <row r="59" spans="7:18" x14ac:dyDescent="0.25">
      <c r="G59" s="2"/>
      <c r="H59" s="2"/>
      <c r="I59" s="2"/>
      <c r="J59" s="2"/>
      <c r="K59" s="2"/>
      <c r="L59" s="2"/>
      <c r="M59" s="44">
        <f t="shared" si="4"/>
        <v>0.20512820512820509</v>
      </c>
      <c r="N59" s="45"/>
      <c r="O59" s="46" t="s">
        <v>17</v>
      </c>
      <c r="P59" s="47"/>
    </row>
    <row r="60" spans="7:18" x14ac:dyDescent="0.25">
      <c r="G60" s="1"/>
      <c r="H60" s="1"/>
      <c r="M60" s="44">
        <f t="shared" si="4"/>
        <v>0.23076923076923073</v>
      </c>
      <c r="N60" s="45"/>
      <c r="O60" s="46" t="s">
        <v>17</v>
      </c>
      <c r="P60" s="47"/>
    </row>
    <row r="61" spans="7:18" x14ac:dyDescent="0.25">
      <c r="G61" s="1"/>
      <c r="H61" s="1"/>
      <c r="I61" s="1"/>
      <c r="J61" s="1"/>
      <c r="M61" s="44">
        <f t="shared" si="4"/>
        <v>0.25641025641025639</v>
      </c>
      <c r="N61" s="45"/>
      <c r="O61" s="46" t="s">
        <v>17</v>
      </c>
      <c r="P61" s="47"/>
    </row>
    <row r="62" spans="7:18" x14ac:dyDescent="0.25">
      <c r="G62" s="1"/>
      <c r="H62" s="1"/>
      <c r="I62" s="1"/>
      <c r="J62" s="1"/>
      <c r="K62" s="1"/>
      <c r="L62" s="1"/>
      <c r="M62" s="44">
        <f t="shared" si="4"/>
        <v>0.28205128205128205</v>
      </c>
      <c r="N62" s="45"/>
      <c r="O62" s="46" t="s">
        <v>17</v>
      </c>
      <c r="P62" s="47"/>
    </row>
    <row r="63" spans="7:18" x14ac:dyDescent="0.25">
      <c r="G63" s="1"/>
      <c r="H63" s="1"/>
      <c r="I63" s="1"/>
      <c r="J63" s="1"/>
      <c r="K63" s="1"/>
      <c r="L63" s="1"/>
      <c r="M63" s="44">
        <f t="shared" si="4"/>
        <v>0.30769230769230771</v>
      </c>
      <c r="N63" s="45"/>
      <c r="O63" s="46" t="s">
        <v>17</v>
      </c>
      <c r="P63" s="47"/>
    </row>
    <row r="64" spans="7:18" x14ac:dyDescent="0.25">
      <c r="G64" s="1"/>
      <c r="H64" s="1"/>
      <c r="I64" s="1"/>
      <c r="J64" s="1"/>
      <c r="K64" s="1"/>
      <c r="L64" s="1"/>
      <c r="M64" s="44">
        <f t="shared" si="4"/>
        <v>0.33333333333333337</v>
      </c>
      <c r="N64" s="45"/>
      <c r="O64" s="46" t="s">
        <v>17</v>
      </c>
      <c r="P64" s="47"/>
    </row>
    <row r="65" spans="7:16" x14ac:dyDescent="0.25">
      <c r="G65" s="2"/>
      <c r="H65" s="2"/>
      <c r="I65" s="2"/>
      <c r="J65" s="2"/>
      <c r="K65" s="2"/>
      <c r="L65" s="2"/>
      <c r="M65" s="44">
        <f t="shared" si="4"/>
        <v>0.35897435897435903</v>
      </c>
      <c r="N65" s="45"/>
      <c r="O65" s="46" t="s">
        <v>17</v>
      </c>
      <c r="P65" s="47"/>
    </row>
    <row r="66" spans="7:16" x14ac:dyDescent="0.25">
      <c r="G66" s="2"/>
      <c r="H66" s="2"/>
      <c r="I66" s="2"/>
      <c r="J66" s="2"/>
      <c r="K66" s="2"/>
      <c r="L66" s="2"/>
      <c r="M66" s="44">
        <f t="shared" si="4"/>
        <v>0.38461538461538469</v>
      </c>
      <c r="N66" s="45"/>
      <c r="O66" s="46" t="s">
        <v>17</v>
      </c>
      <c r="P66" s="47"/>
    </row>
    <row r="67" spans="7:16" x14ac:dyDescent="0.25">
      <c r="G67" s="1"/>
      <c r="H67" s="1"/>
      <c r="M67" s="44">
        <f t="shared" si="4"/>
        <v>0.41025641025641035</v>
      </c>
      <c r="N67" s="45"/>
      <c r="O67" s="46" t="s">
        <v>17</v>
      </c>
      <c r="P67" s="47"/>
    </row>
    <row r="68" spans="7:16" x14ac:dyDescent="0.25">
      <c r="G68" s="1"/>
      <c r="H68" s="1"/>
      <c r="M68" s="44">
        <f t="shared" si="4"/>
        <v>0.43589743589743601</v>
      </c>
      <c r="N68" s="45"/>
      <c r="O68" s="46" t="s">
        <v>17</v>
      </c>
      <c r="P68" s="47"/>
    </row>
    <row r="69" spans="7:16" x14ac:dyDescent="0.25">
      <c r="G69" s="1"/>
      <c r="H69" s="1"/>
      <c r="M69" s="44">
        <f t="shared" si="4"/>
        <v>0.46153846153846168</v>
      </c>
      <c r="N69" s="45"/>
      <c r="O69" s="46" t="s">
        <v>17</v>
      </c>
      <c r="P69" s="47"/>
    </row>
    <row r="70" spans="7:16" x14ac:dyDescent="0.25">
      <c r="G70" s="1"/>
      <c r="H70" s="1"/>
      <c r="M70" s="44">
        <f t="shared" ref="M70:M86" si="5">B27</f>
        <v>0.48717948717948734</v>
      </c>
      <c r="N70" s="45"/>
      <c r="O70" s="46" t="s">
        <v>17</v>
      </c>
      <c r="P70" s="47"/>
    </row>
    <row r="71" spans="7:16" x14ac:dyDescent="0.25">
      <c r="G71" s="1"/>
      <c r="H71" s="1"/>
      <c r="M71" s="44">
        <f t="shared" si="5"/>
        <v>0.512820512820513</v>
      </c>
      <c r="N71" s="45"/>
      <c r="O71" s="46" t="s">
        <v>17</v>
      </c>
      <c r="P71" s="47"/>
    </row>
    <row r="72" spans="7:16" x14ac:dyDescent="0.25">
      <c r="G72" s="1"/>
      <c r="H72" s="1"/>
      <c r="M72" s="44">
        <f t="shared" si="5"/>
        <v>0.53846153846153866</v>
      </c>
      <c r="N72" s="45"/>
      <c r="O72" s="46" t="s">
        <v>17</v>
      </c>
      <c r="P72" s="47"/>
    </row>
    <row r="73" spans="7:16" x14ac:dyDescent="0.25">
      <c r="G73" s="1"/>
      <c r="H73" s="1"/>
      <c r="M73" s="44">
        <f t="shared" si="5"/>
        <v>0.56410256410256432</v>
      </c>
      <c r="N73" s="45"/>
      <c r="O73" s="46" t="s">
        <v>17</v>
      </c>
      <c r="P73" s="47"/>
    </row>
    <row r="74" spans="7:16" x14ac:dyDescent="0.25">
      <c r="G74" s="1"/>
      <c r="H74" s="1"/>
      <c r="M74" s="44">
        <f t="shared" si="5"/>
        <v>0.58974358974358998</v>
      </c>
      <c r="N74" s="45"/>
      <c r="O74" s="46" t="s">
        <v>17</v>
      </c>
      <c r="P74" s="47"/>
    </row>
    <row r="75" spans="7:16" x14ac:dyDescent="0.25">
      <c r="G75" s="1"/>
      <c r="H75" s="1"/>
      <c r="M75" s="44">
        <f t="shared" si="5"/>
        <v>0.61538461538461564</v>
      </c>
      <c r="N75" s="45"/>
      <c r="O75" s="46" t="s">
        <v>17</v>
      </c>
      <c r="P75" s="47"/>
    </row>
    <row r="76" spans="7:16" x14ac:dyDescent="0.25">
      <c r="G76" s="1"/>
      <c r="H76" s="1"/>
      <c r="M76" s="44">
        <f t="shared" si="5"/>
        <v>0.6410256410256413</v>
      </c>
      <c r="N76" s="45"/>
      <c r="O76" s="46" t="s">
        <v>17</v>
      </c>
      <c r="P76" s="47"/>
    </row>
    <row r="77" spans="7:16" x14ac:dyDescent="0.25">
      <c r="G77" s="1"/>
      <c r="H77" s="1"/>
      <c r="M77" s="44">
        <f t="shared" si="5"/>
        <v>0.66666666666666696</v>
      </c>
      <c r="N77" s="45"/>
      <c r="O77" s="46" t="s">
        <v>17</v>
      </c>
      <c r="P77" s="47"/>
    </row>
    <row r="78" spans="7:16" x14ac:dyDescent="0.25">
      <c r="G78" s="1"/>
      <c r="H78" s="1"/>
      <c r="M78" s="44">
        <f t="shared" si="5"/>
        <v>0.69230769230769262</v>
      </c>
      <c r="N78" s="45"/>
      <c r="O78" s="46" t="s">
        <v>17</v>
      </c>
      <c r="P78" s="47"/>
    </row>
    <row r="79" spans="7:16" x14ac:dyDescent="0.25">
      <c r="G79" s="1"/>
      <c r="H79" s="1"/>
      <c r="M79" s="44">
        <f t="shared" si="5"/>
        <v>0.71794871794871828</v>
      </c>
      <c r="N79" s="45"/>
      <c r="O79" s="46" t="s">
        <v>17</v>
      </c>
      <c r="P79" s="47"/>
    </row>
    <row r="80" spans="7:16" x14ac:dyDescent="0.25">
      <c r="G80" s="1"/>
      <c r="H80" s="1"/>
      <c r="M80" s="44">
        <f t="shared" si="5"/>
        <v>0.74358974358974395</v>
      </c>
      <c r="N80" s="45"/>
      <c r="O80" s="46" t="s">
        <v>17</v>
      </c>
      <c r="P80" s="47"/>
    </row>
    <row r="81" spans="7:16" x14ac:dyDescent="0.25">
      <c r="G81" s="1"/>
      <c r="H81" s="1"/>
      <c r="M81" s="44">
        <f t="shared" si="5"/>
        <v>0.76923076923076961</v>
      </c>
      <c r="N81" s="45"/>
      <c r="O81" s="46" t="s">
        <v>17</v>
      </c>
      <c r="P81" s="47"/>
    </row>
    <row r="82" spans="7:16" x14ac:dyDescent="0.25">
      <c r="G82" s="1"/>
      <c r="H82" s="1"/>
      <c r="M82" s="44">
        <f t="shared" si="5"/>
        <v>0.79487179487179527</v>
      </c>
      <c r="N82" s="45"/>
      <c r="O82" s="46" t="s">
        <v>17</v>
      </c>
      <c r="P82" s="47"/>
    </row>
    <row r="83" spans="7:16" x14ac:dyDescent="0.25">
      <c r="G83" s="1"/>
      <c r="H83" s="1"/>
      <c r="M83" s="44">
        <f t="shared" si="5"/>
        <v>0.82051282051282093</v>
      </c>
      <c r="N83" s="45"/>
      <c r="O83" s="46" t="s">
        <v>17</v>
      </c>
      <c r="P83" s="47"/>
    </row>
    <row r="84" spans="7:16" x14ac:dyDescent="0.25">
      <c r="G84" s="1"/>
      <c r="H84" s="1"/>
      <c r="M84" s="44">
        <f t="shared" si="5"/>
        <v>0.84615384615384659</v>
      </c>
      <c r="N84" s="45"/>
      <c r="O84" s="46" t="s">
        <v>17</v>
      </c>
      <c r="P84" s="47"/>
    </row>
    <row r="85" spans="7:16" x14ac:dyDescent="0.25">
      <c r="G85" s="1"/>
      <c r="H85" s="1"/>
      <c r="M85" s="44">
        <f t="shared" si="5"/>
        <v>0.87179487179487225</v>
      </c>
      <c r="N85" s="45"/>
      <c r="O85" s="46" t="s">
        <v>17</v>
      </c>
      <c r="P85" s="47"/>
    </row>
    <row r="86" spans="7:16" x14ac:dyDescent="0.25">
      <c r="G86" s="1"/>
      <c r="H86" s="1"/>
      <c r="M86" s="44">
        <f t="shared" si="5"/>
        <v>0.89743589743589791</v>
      </c>
      <c r="N86" s="45"/>
      <c r="O86" s="46" t="s">
        <v>17</v>
      </c>
      <c r="P86" s="47"/>
    </row>
    <row r="87" spans="7:16" x14ac:dyDescent="0.25">
      <c r="G87" s="1"/>
      <c r="H87" s="1"/>
      <c r="M87" s="44">
        <f t="shared" ref="M87:M90" si="6">B44</f>
        <v>0.92307692307692357</v>
      </c>
      <c r="N87" s="45"/>
      <c r="O87" s="46" t="s">
        <v>17</v>
      </c>
      <c r="P87" s="47"/>
    </row>
    <row r="88" spans="7:16" x14ac:dyDescent="0.25">
      <c r="G88" s="1"/>
      <c r="H88" s="1"/>
      <c r="M88" s="44">
        <f t="shared" si="6"/>
        <v>0.94871794871794923</v>
      </c>
      <c r="N88" s="45"/>
      <c r="O88" s="46" t="s">
        <v>17</v>
      </c>
      <c r="P88" s="47"/>
    </row>
    <row r="89" spans="7:16" x14ac:dyDescent="0.25">
      <c r="G89" s="1"/>
      <c r="H89" s="1"/>
      <c r="M89" s="44">
        <f t="shared" si="6"/>
        <v>0.97435897435897489</v>
      </c>
      <c r="N89" s="45"/>
      <c r="O89" s="46" t="s">
        <v>17</v>
      </c>
      <c r="P89" s="47"/>
    </row>
    <row r="90" spans="7:16" ht="15.75" thickBot="1" x14ac:dyDescent="0.3">
      <c r="G90" s="1"/>
      <c r="H90" s="1"/>
      <c r="M90" s="48">
        <f t="shared" si="6"/>
        <v>1.0000000000000004</v>
      </c>
      <c r="N90" s="49"/>
      <c r="O90" s="50" t="s">
        <v>17</v>
      </c>
      <c r="P90" s="51"/>
    </row>
  </sheetData>
  <mergeCells count="85">
    <mergeCell ref="M51:N51"/>
    <mergeCell ref="O51:P51"/>
    <mergeCell ref="K2:L2"/>
    <mergeCell ref="B6:C6"/>
    <mergeCell ref="M49:P49"/>
    <mergeCell ref="M50:N50"/>
    <mergeCell ref="O50:P50"/>
    <mergeCell ref="M52:N52"/>
    <mergeCell ref="O52:P52"/>
    <mergeCell ref="M53:N53"/>
    <mergeCell ref="O53:P53"/>
    <mergeCell ref="M54:N54"/>
    <mergeCell ref="O54:P54"/>
    <mergeCell ref="M55:N55"/>
    <mergeCell ref="O55:P55"/>
    <mergeCell ref="M56:N56"/>
    <mergeCell ref="O56:P56"/>
    <mergeCell ref="M57:N57"/>
    <mergeCell ref="O57:P57"/>
    <mergeCell ref="M58:N58"/>
    <mergeCell ref="O58:P58"/>
    <mergeCell ref="M59:N59"/>
    <mergeCell ref="O59:P59"/>
    <mergeCell ref="M60:N60"/>
    <mergeCell ref="O60:P60"/>
    <mergeCell ref="M61:N61"/>
    <mergeCell ref="O61:P61"/>
    <mergeCell ref="M62:N62"/>
    <mergeCell ref="O62:P62"/>
    <mergeCell ref="M63:N63"/>
    <mergeCell ref="O63:P63"/>
    <mergeCell ref="M64:N64"/>
    <mergeCell ref="O64:P64"/>
    <mergeCell ref="M65:N65"/>
    <mergeCell ref="O65:P65"/>
    <mergeCell ref="M66:N66"/>
    <mergeCell ref="O66:P66"/>
    <mergeCell ref="M67:N67"/>
    <mergeCell ref="O67:P67"/>
    <mergeCell ref="M68:N68"/>
    <mergeCell ref="O68:P68"/>
    <mergeCell ref="M69:N69"/>
    <mergeCell ref="O69:P69"/>
    <mergeCell ref="M70:N70"/>
    <mergeCell ref="O70:P70"/>
    <mergeCell ref="M71:N71"/>
    <mergeCell ref="O71:P71"/>
    <mergeCell ref="M72:N72"/>
    <mergeCell ref="O72:P72"/>
    <mergeCell ref="M73:N73"/>
    <mergeCell ref="O73:P73"/>
    <mergeCell ref="M74:N74"/>
    <mergeCell ref="O74:P74"/>
    <mergeCell ref="M75:N75"/>
    <mergeCell ref="O75:P75"/>
    <mergeCell ref="M76:N76"/>
    <mergeCell ref="O76:P76"/>
    <mergeCell ref="M77:N77"/>
    <mergeCell ref="O77:P77"/>
    <mergeCell ref="M78:N78"/>
    <mergeCell ref="O78:P78"/>
    <mergeCell ref="M79:N79"/>
    <mergeCell ref="O79:P79"/>
    <mergeCell ref="M80:N80"/>
    <mergeCell ref="O80:P80"/>
    <mergeCell ref="M81:N81"/>
    <mergeCell ref="O81:P81"/>
    <mergeCell ref="M82:N82"/>
    <mergeCell ref="O82:P82"/>
    <mergeCell ref="M83:N83"/>
    <mergeCell ref="O83:P83"/>
    <mergeCell ref="M84:N84"/>
    <mergeCell ref="O84:P84"/>
    <mergeCell ref="M85:N85"/>
    <mergeCell ref="O85:P85"/>
    <mergeCell ref="M86:N86"/>
    <mergeCell ref="O86:P86"/>
    <mergeCell ref="M87:N87"/>
    <mergeCell ref="O87:P87"/>
    <mergeCell ref="M88:N88"/>
    <mergeCell ref="O88:P88"/>
    <mergeCell ref="M89:N89"/>
    <mergeCell ref="O89:P89"/>
    <mergeCell ref="M90:N90"/>
    <mergeCell ref="O90:P9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Ej. 1</vt:lpstr>
      <vt:lpstr>Ej. 1 Bis</vt:lpstr>
      <vt:lpstr>Ej. 1 BisBis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Navarrina</dc:creator>
  <cp:lastModifiedBy>Fermín Navarrina</cp:lastModifiedBy>
  <dcterms:created xsi:type="dcterms:W3CDTF">2020-04-23T23:06:19Z</dcterms:created>
  <dcterms:modified xsi:type="dcterms:W3CDTF">2021-04-16T17:43:17Z</dcterms:modified>
</cp:coreProperties>
</file>